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filterPrivacy="1" defaultThemeVersion="166925"/>
  <xr:revisionPtr revIDLastSave="0" documentId="13_ncr:1_{156BB929-4D5D-43A6-8746-16746A9BFD3C}" xr6:coauthVersionLast="46" xr6:coauthVersionMax="46" xr10:uidLastSave="{00000000-0000-0000-0000-000000000000}"/>
  <bookViews>
    <workbookView xWindow="-120" yWindow="-120" windowWidth="29040" windowHeight="15840" activeTab="1" xr2:uid="{809AA4CB-2020-4F7B-9A0A-0B544001CB76}"/>
  </bookViews>
  <sheets>
    <sheet name="様式第１の１" sheetId="9" r:id="rId1"/>
    <sheet name="別紙１の１" sheetId="13" r:id="rId2"/>
    <sheet name="別紙３　消費税CheckSheet" sheetId="16" r:id="rId3"/>
    <sheet name="別紙２の１" sheetId="1" r:id="rId4"/>
    <sheet name="参考ひな形" sheetId="15" r:id="rId5"/>
    <sheet name="a" sheetId="17" state="hidden" r:id="rId6"/>
    <sheet name="list" sheetId="8" state="hidden" r:id="rId7"/>
  </sheets>
  <externalReferences>
    <externalReference r:id="rId8"/>
    <externalReference r:id="rId9"/>
    <externalReference r:id="rId10"/>
    <externalReference r:id="rId11"/>
  </externalReferences>
  <definedNames>
    <definedName name="_xlnm.Print_Area" localSheetId="4">参考ひな形!$A$1:$S$69</definedName>
    <definedName name="_xlnm.Print_Area" localSheetId="3">別紙２の１!$B$1:$N$55</definedName>
    <definedName name="_xlnm.Print_Area" localSheetId="2">'別紙３　消費税CheckSheet'!$A$1:$K$83</definedName>
    <definedName name="_xlnm.Print_Titles" localSheetId="4">参考ひな形!$5:$8</definedName>
    <definedName name="その他" localSheetId="5">#REF!</definedName>
    <definedName name="その他" localSheetId="4">#REF!</definedName>
    <definedName name="その他" localSheetId="3">#REF!</definedName>
    <definedName name="その他">#REF!</definedName>
    <definedName name="公共" localSheetId="5">#REF!</definedName>
    <definedName name="公共" localSheetId="4">#REF!</definedName>
    <definedName name="公共" localSheetId="3">#REF!</definedName>
    <definedName name="公共">#REF!</definedName>
    <definedName name="再エネ種別" localSheetId="5">#REF!</definedName>
    <definedName name="再エネ種別" localSheetId="4">#REF!</definedName>
    <definedName name="再エネ種別" localSheetId="3">#REF!</definedName>
    <definedName name="再エネ種別">#REF!</definedName>
    <definedName name="台帳抽出">#REF!</definedName>
    <definedName name="中分類" localSheetId="5">#REF!</definedName>
    <definedName name="中分類" localSheetId="4">#REF!</definedName>
    <definedName name="中分類" localSheetId="3">#REF!</definedName>
    <definedName name="中分類">#REF!</definedName>
    <definedName name="中分類1">[1]日本標準産業中分類!$B$2:$B$100</definedName>
    <definedName name="中分類3">[2]日本標準産業中分類!$B$2:$B$100</definedName>
    <definedName name="中分類4">[3]日本標準産業中分類!$B$2:$B$100</definedName>
    <definedName name="中分類5">[4]日本標準産業中分類!$B$2:$B$100</definedName>
    <definedName name="別紙１【変更】" localSheetId="5">#REF!</definedName>
    <definedName name="別紙１【変更】" localSheetId="4">#REF!</definedName>
    <definedName name="別紙１【変更】">#REF!</definedName>
    <definedName name="民間" localSheetId="5">#REF!</definedName>
    <definedName name="民間" localSheetId="4">#REF!</definedName>
    <definedName name="民間" localSheetId="3">#REF!</definedName>
    <definedName name="民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3" i="17" l="1"/>
  <c r="G8" i="16"/>
  <c r="G6" i="16"/>
  <c r="E6" i="13"/>
  <c r="E5" i="13"/>
  <c r="D6" i="15" l="1"/>
  <c r="D5" i="15"/>
  <c r="D5" i="1"/>
  <c r="D7" i="1"/>
  <c r="A1" i="13"/>
  <c r="H3" i="17"/>
  <c r="G3" i="17"/>
  <c r="I3" i="17"/>
  <c r="B3" i="15"/>
  <c r="D3" i="17" l="1"/>
  <c r="CG3" i="17"/>
  <c r="CF3" i="17"/>
  <c r="CE3" i="17"/>
  <c r="CD3" i="17"/>
  <c r="CC3" i="17"/>
  <c r="CB3" i="17"/>
  <c r="CA3" i="17"/>
  <c r="BZ3" i="17"/>
  <c r="BK3" i="17"/>
  <c r="BJ3" i="17"/>
  <c r="BI3" i="17"/>
  <c r="BH3" i="17"/>
  <c r="BG3" i="17"/>
  <c r="BF3" i="17"/>
  <c r="BE3" i="17"/>
  <c r="BD3" i="17"/>
  <c r="BC3" i="17"/>
  <c r="BB3" i="17"/>
  <c r="BA3" i="17"/>
  <c r="AZ3" i="17"/>
  <c r="AY3" i="17"/>
  <c r="AQ3" i="17"/>
  <c r="AG3" i="17"/>
  <c r="AF3" i="17"/>
  <c r="AC3" i="17"/>
  <c r="AB3" i="17"/>
  <c r="AA3" i="17"/>
  <c r="Z3" i="17"/>
  <c r="Y3" i="17"/>
  <c r="X3" i="17"/>
  <c r="W3" i="17"/>
  <c r="V3" i="17"/>
  <c r="U3" i="17"/>
  <c r="T3" i="17"/>
  <c r="S3" i="17"/>
  <c r="R3" i="17"/>
  <c r="O3" i="17"/>
  <c r="N3" i="17"/>
  <c r="L3" i="17"/>
  <c r="K3" i="17"/>
  <c r="J3" i="17"/>
  <c r="F3" i="17"/>
  <c r="E3" i="17"/>
  <c r="G7" i="16"/>
  <c r="F19" i="1"/>
  <c r="N81" i="16" l="1"/>
  <c r="M82" i="16" s="1"/>
  <c r="N74" i="16"/>
  <c r="N72" i="16"/>
  <c r="N65" i="16"/>
  <c r="N63" i="16"/>
  <c r="N61" i="16"/>
  <c r="N59" i="16"/>
  <c r="N52" i="16"/>
  <c r="N50" i="16"/>
  <c r="N48" i="16"/>
  <c r="N46" i="16"/>
  <c r="M35" i="16"/>
  <c r="M32" i="16"/>
  <c r="M29" i="16"/>
  <c r="M26" i="16"/>
  <c r="M19" i="16"/>
  <c r="C3" i="1"/>
  <c r="P67" i="15"/>
  <c r="F52" i="1" s="1"/>
  <c r="AW3" i="17" s="1"/>
  <c r="O65" i="15"/>
  <c r="D63" i="15" s="1"/>
  <c r="Q64" i="15"/>
  <c r="Q63" i="15"/>
  <c r="O61" i="15"/>
  <c r="D59" i="15" s="1"/>
  <c r="Q60" i="15"/>
  <c r="Q59" i="15"/>
  <c r="O57" i="15"/>
  <c r="D55" i="15" s="1"/>
  <c r="Q56" i="15"/>
  <c r="Q55" i="15"/>
  <c r="O53" i="15"/>
  <c r="D51" i="15" s="1"/>
  <c r="Q52" i="15"/>
  <c r="Q51" i="15"/>
  <c r="O49" i="15"/>
  <c r="D47" i="15" s="1"/>
  <c r="Q48" i="15"/>
  <c r="Q47" i="15"/>
  <c r="O45" i="15"/>
  <c r="D42" i="15" s="1"/>
  <c r="Q44" i="15"/>
  <c r="Q43" i="15"/>
  <c r="Q42" i="15"/>
  <c r="O40" i="15"/>
  <c r="D38" i="15" s="1"/>
  <c r="Q39" i="15"/>
  <c r="Q38" i="15"/>
  <c r="O36" i="15"/>
  <c r="D34" i="15" s="1"/>
  <c r="Q35" i="15"/>
  <c r="Q34" i="15"/>
  <c r="O32" i="15"/>
  <c r="D30" i="15" s="1"/>
  <c r="Q31" i="15"/>
  <c r="Q30" i="15"/>
  <c r="O28" i="15"/>
  <c r="D26" i="15" s="1"/>
  <c r="Q27" i="15"/>
  <c r="Q26" i="15"/>
  <c r="O24" i="15"/>
  <c r="D22" i="15" s="1"/>
  <c r="Q23" i="15"/>
  <c r="Q22" i="15"/>
  <c r="O20" i="15"/>
  <c r="D18" i="15" s="1"/>
  <c r="Q19" i="15"/>
  <c r="Q18" i="15"/>
  <c r="O15" i="15"/>
  <c r="D15" i="15" s="1"/>
  <c r="Q14" i="15"/>
  <c r="Q13" i="15"/>
  <c r="Q12" i="15"/>
  <c r="Q11" i="15"/>
  <c r="Q10" i="15"/>
  <c r="AE12" i="1"/>
  <c r="AE11" i="1"/>
  <c r="M75" i="16" l="1"/>
  <c r="D67" i="15"/>
  <c r="D68" i="15" s="1"/>
  <c r="M66" i="16"/>
  <c r="M53" i="16"/>
  <c r="Q67" i="15"/>
  <c r="M83" i="16" l="1"/>
  <c r="E15" i="1" s="1"/>
  <c r="A1" i="9"/>
  <c r="F51" i="1"/>
  <c r="AD15" i="1"/>
  <c r="AD12" i="1"/>
  <c r="AD11" i="1"/>
  <c r="AE10" i="1"/>
  <c r="AE9" i="1"/>
  <c r="AE8" i="1"/>
  <c r="AE7" i="1"/>
  <c r="AE6" i="1"/>
  <c r="AE5" i="1"/>
  <c r="AE18" i="1"/>
  <c r="AD18" i="1"/>
  <c r="AD13" i="1"/>
  <c r="AD14" i="1"/>
  <c r="AD10" i="1"/>
  <c r="AD9" i="1"/>
  <c r="AD8" i="1"/>
  <c r="AD7" i="1"/>
  <c r="AD6" i="1"/>
  <c r="AD5" i="1"/>
  <c r="F53" i="1" l="1"/>
  <c r="D19" i="1" s="1"/>
  <c r="M3" i="17"/>
  <c r="AX3" i="17"/>
  <c r="AD17" i="1"/>
  <c r="AE16" i="1"/>
  <c r="AE17" i="1"/>
  <c r="C14" i="9"/>
  <c r="C2" i="1"/>
  <c r="C13" i="9"/>
  <c r="E11" i="1"/>
  <c r="C10" i="9"/>
  <c r="C11" i="9"/>
  <c r="C12" i="9"/>
  <c r="AD16" i="1"/>
  <c r="L19" i="1" l="1"/>
  <c r="AP3" i="17"/>
  <c r="AC4" i="1"/>
  <c r="AJ6" i="1" l="1"/>
  <c r="AJ5" i="1"/>
  <c r="AK6" i="1"/>
  <c r="AI5" i="1"/>
  <c r="AI6" i="1"/>
  <c r="AK5" i="1"/>
  <c r="AT3" i="17"/>
  <c r="B3" i="17" s="1"/>
  <c r="H30" i="1" l="1"/>
  <c r="H24" i="1"/>
  <c r="H19" i="1" l="1"/>
  <c r="D22" i="1" s="1"/>
  <c r="F22" i="1" s="1"/>
  <c r="AV3" i="17" l="1"/>
  <c r="E19" i="9"/>
  <c r="F30" i="1"/>
  <c r="F29" i="1"/>
  <c r="AS3" i="17"/>
  <c r="F31" i="1" l="1"/>
  <c r="AR3" i="17"/>
</calcChain>
</file>

<file path=xl/sharedStrings.xml><?xml version="1.0" encoding="utf-8"?>
<sst xmlns="http://schemas.openxmlformats.org/spreadsheetml/2006/main" count="811" uniqueCount="673">
  <si>
    <t>消費税</t>
    <rPh sb="0" eb="3">
      <t>ショウヒゼイ</t>
    </rPh>
    <phoneticPr fontId="3"/>
  </si>
  <si>
    <t>小計</t>
    <rPh sb="0" eb="2">
      <t>ショウケイ</t>
    </rPh>
    <phoneticPr fontId="3"/>
  </si>
  <si>
    <t>金額（円）</t>
    <rPh sb="0" eb="2">
      <t>キンガク</t>
    </rPh>
    <phoneticPr fontId="4"/>
  </si>
  <si>
    <t>所要経費</t>
    <rPh sb="0" eb="2">
      <t>ショヨウ</t>
    </rPh>
    <rPh sb="2" eb="4">
      <t>ケイヒ</t>
    </rPh>
    <phoneticPr fontId="4"/>
  </si>
  <si>
    <t>事業名：</t>
    <rPh sb="0" eb="2">
      <t>ジギョウ</t>
    </rPh>
    <rPh sb="2" eb="3">
      <t>メイ</t>
    </rPh>
    <phoneticPr fontId="3"/>
  </si>
  <si>
    <t>区分</t>
    <rPh sb="0" eb="2">
      <t>クブン</t>
    </rPh>
    <phoneticPr fontId="4"/>
  </si>
  <si>
    <t>業務費</t>
    <rPh sb="0" eb="2">
      <t>ギョウム</t>
    </rPh>
    <rPh sb="2" eb="3">
      <t>ヒ</t>
    </rPh>
    <phoneticPr fontId="3"/>
  </si>
  <si>
    <t>経費内訳</t>
    <rPh sb="0" eb="2">
      <t>ケイヒ</t>
    </rPh>
    <rPh sb="2" eb="4">
      <t>ウチワケ</t>
    </rPh>
    <phoneticPr fontId="4"/>
  </si>
  <si>
    <t>人件費</t>
    <rPh sb="0" eb="3">
      <t>ジンケンヒ</t>
    </rPh>
    <phoneticPr fontId="3"/>
  </si>
  <si>
    <t>諸謝金</t>
  </si>
  <si>
    <t>旅費</t>
  </si>
  <si>
    <t>備品費</t>
  </si>
  <si>
    <t>消耗品費</t>
  </si>
  <si>
    <t>印刷製本費</t>
  </si>
  <si>
    <t>通信運搬費</t>
  </si>
  <si>
    <t>借料及び損料</t>
  </si>
  <si>
    <t>会議費</t>
  </si>
  <si>
    <t>賃金</t>
  </si>
  <si>
    <t>社会保険料</t>
  </si>
  <si>
    <t>雑役務費</t>
  </si>
  <si>
    <t>資材購入費</t>
  </si>
  <si>
    <t>３．補助対象経費実支出額内訳</t>
    <rPh sb="2" eb="4">
      <t>ホジョ</t>
    </rPh>
    <rPh sb="4" eb="6">
      <t>タイショウ</t>
    </rPh>
    <rPh sb="6" eb="8">
      <t>ケイヒ</t>
    </rPh>
    <rPh sb="8" eb="9">
      <t>ジツ</t>
    </rPh>
    <rPh sb="9" eb="11">
      <t>シシュツ</t>
    </rPh>
    <rPh sb="11" eb="12">
      <t>ガク</t>
    </rPh>
    <rPh sb="12" eb="14">
      <t>ウチワケ</t>
    </rPh>
    <phoneticPr fontId="4"/>
  </si>
  <si>
    <r>
      <t xml:space="preserve">(3) 差引額
</t>
    </r>
    <r>
      <rPr>
        <sz val="10"/>
        <rFont val="游ゴシック Medium"/>
        <family val="3"/>
        <charset val="128"/>
      </rPr>
      <t>　※(1)-(2)</t>
    </r>
    <rPh sb="4" eb="6">
      <t>サシヒキ</t>
    </rPh>
    <rPh sb="6" eb="7">
      <t>ガク</t>
    </rPh>
    <phoneticPr fontId="4"/>
  </si>
  <si>
    <t>円</t>
    <rPh sb="0" eb="1">
      <t>エン</t>
    </rPh>
    <phoneticPr fontId="3"/>
  </si>
  <si>
    <t>消費税の扱いについて</t>
    <rPh sb="0" eb="3">
      <t>ショウヒゼイ</t>
    </rPh>
    <rPh sb="4" eb="5">
      <t>アツカ</t>
    </rPh>
    <phoneticPr fontId="3"/>
  </si>
  <si>
    <r>
      <t xml:space="preserve">(10) 概算払受領済額
</t>
    </r>
    <r>
      <rPr>
        <sz val="10"/>
        <rFont val="游ゴシック Medium"/>
        <family val="3"/>
        <charset val="128"/>
      </rPr>
      <t xml:space="preserve"> ※概算払請求により受領した
　金額を転記すること</t>
    </r>
    <rPh sb="5" eb="7">
      <t>ガイサン</t>
    </rPh>
    <rPh sb="7" eb="8">
      <t>ハラ</t>
    </rPh>
    <rPh sb="8" eb="10">
      <t>ジュリョウ</t>
    </rPh>
    <rPh sb="10" eb="11">
      <t>スミ</t>
    </rPh>
    <rPh sb="11" eb="12">
      <t>ガク</t>
    </rPh>
    <rPh sb="32" eb="34">
      <t>テンキ</t>
    </rPh>
    <phoneticPr fontId="4"/>
  </si>
  <si>
    <r>
      <t xml:space="preserve">(11) 過不足額
</t>
    </r>
    <r>
      <rPr>
        <sz val="10"/>
        <rFont val="游ゴシック Medium"/>
        <family val="3"/>
        <charset val="128"/>
      </rPr>
      <t>　※（8）-（10）</t>
    </r>
    <rPh sb="5" eb="8">
      <t>カフソク</t>
    </rPh>
    <rPh sb="8" eb="9">
      <t>ガク</t>
    </rPh>
    <phoneticPr fontId="4"/>
  </si>
  <si>
    <r>
      <t xml:space="preserve">(9) 補助金交付決定額
</t>
    </r>
    <r>
      <rPr>
        <sz val="10"/>
        <rFont val="游ゴシック Medium"/>
        <family val="3"/>
        <charset val="128"/>
      </rPr>
      <t xml:space="preserve"> ※交付決定通知書の
　「補助金の額」</t>
    </r>
    <rPh sb="15" eb="17">
      <t>コウフ</t>
    </rPh>
    <rPh sb="17" eb="19">
      <t>ケッテイ</t>
    </rPh>
    <rPh sb="19" eb="22">
      <t>ツウチショ</t>
    </rPh>
    <phoneticPr fontId="3"/>
  </si>
  <si>
    <t>■税抜きで応募申請する</t>
    <rPh sb="5" eb="7">
      <t>オウボ</t>
    </rPh>
    <rPh sb="7" eb="9">
      <t>シンセイ</t>
    </rPh>
    <phoneticPr fontId="3"/>
  </si>
  <si>
    <t>■税込で応募申請する</t>
    <rPh sb="4" eb="6">
      <t>オウボ</t>
    </rPh>
    <rPh sb="6" eb="8">
      <t>シンセイ</t>
    </rPh>
    <phoneticPr fontId="3"/>
  </si>
  <si>
    <t>申請者区分</t>
    <rPh sb="0" eb="3">
      <t>シンセイシャ</t>
    </rPh>
    <rPh sb="3" eb="5">
      <t>クブン</t>
    </rPh>
    <phoneticPr fontId="3"/>
  </si>
  <si>
    <t>地域活性化を目的とする事業への該当</t>
    <phoneticPr fontId="3"/>
  </si>
  <si>
    <t>イ　個人事業主</t>
    <rPh sb="1" eb="6">
      <t>コジンジギョウヌシ</t>
    </rPh>
    <phoneticPr fontId="3"/>
  </si>
  <si>
    <t>ア　民間企業</t>
    <rPh sb="2" eb="4">
      <t>ミンカン</t>
    </rPh>
    <rPh sb="4" eb="6">
      <t>キギョウ</t>
    </rPh>
    <phoneticPr fontId="3"/>
  </si>
  <si>
    <t>ウ　一般社団法人・一般財団法人及び公益社団法人・公益財団法人</t>
    <rPh sb="1" eb="3">
      <t>イッパン</t>
    </rPh>
    <rPh sb="3" eb="5">
      <t>シャダン</t>
    </rPh>
    <rPh sb="5" eb="7">
      <t>ホウジン</t>
    </rPh>
    <rPh sb="8" eb="10">
      <t>イッパン</t>
    </rPh>
    <rPh sb="10" eb="12">
      <t>ザイダン</t>
    </rPh>
    <rPh sb="12" eb="14">
      <t>ホウジン</t>
    </rPh>
    <rPh sb="14" eb="15">
      <t>オヨ</t>
    </rPh>
    <rPh sb="16" eb="18">
      <t>コウエキ</t>
    </rPh>
    <rPh sb="18" eb="20">
      <t>シャダン</t>
    </rPh>
    <rPh sb="20" eb="21">
      <t>ホウ</t>
    </rPh>
    <rPh sb="21" eb="22">
      <t>ジン</t>
    </rPh>
    <rPh sb="23" eb="25">
      <t>コウエキ</t>
    </rPh>
    <rPh sb="25" eb="27">
      <t>ザイダン</t>
    </rPh>
    <rPh sb="27" eb="29">
      <t>ホウジン</t>
    </rPh>
    <phoneticPr fontId="3"/>
  </si>
  <si>
    <t>エ　特定非営利活動法人</t>
    <rPh sb="2" eb="4">
      <t>トクテイ</t>
    </rPh>
    <rPh sb="4" eb="7">
      <t>ヒエイリ</t>
    </rPh>
    <rPh sb="7" eb="9">
      <t>カツドウ</t>
    </rPh>
    <rPh sb="9" eb="11">
      <t>ホウジン</t>
    </rPh>
    <phoneticPr fontId="3"/>
  </si>
  <si>
    <t>オ　都道府県、市町村、特別区及び地方公共団体の組合</t>
    <rPh sb="2" eb="6">
      <t>トドウフケン</t>
    </rPh>
    <rPh sb="7" eb="10">
      <t>シチョウソン</t>
    </rPh>
    <rPh sb="11" eb="14">
      <t>トクベツク</t>
    </rPh>
    <rPh sb="14" eb="15">
      <t>オヨ</t>
    </rPh>
    <rPh sb="16" eb="18">
      <t>チホウ</t>
    </rPh>
    <rPh sb="18" eb="20">
      <t>コウキョウ</t>
    </rPh>
    <rPh sb="20" eb="22">
      <t>ダンタイ</t>
    </rPh>
    <rPh sb="23" eb="25">
      <t>クミアイ</t>
    </rPh>
    <phoneticPr fontId="3"/>
  </si>
  <si>
    <t>カ　地方公共団体の観光協会及び広域観光推進機構</t>
    <rPh sb="2" eb="4">
      <t>チホウ</t>
    </rPh>
    <rPh sb="4" eb="6">
      <t>コウキョウ</t>
    </rPh>
    <rPh sb="6" eb="8">
      <t>ダンタイ</t>
    </rPh>
    <rPh sb="9" eb="11">
      <t>カンコウ</t>
    </rPh>
    <rPh sb="11" eb="13">
      <t>キョウカイ</t>
    </rPh>
    <rPh sb="13" eb="14">
      <t>オヨ</t>
    </rPh>
    <rPh sb="15" eb="17">
      <t>コウイキ</t>
    </rPh>
    <rPh sb="17" eb="19">
      <t>カンコウ</t>
    </rPh>
    <rPh sb="19" eb="21">
      <t>スイシン</t>
    </rPh>
    <rPh sb="21" eb="23">
      <t>キコウ</t>
    </rPh>
    <phoneticPr fontId="3"/>
  </si>
  <si>
    <t>キ　法律により直接設立された法人</t>
  </si>
  <si>
    <t>交付率</t>
    <rPh sb="0" eb="2">
      <t>コウフ</t>
    </rPh>
    <rPh sb="2" eb="3">
      <t>リツ</t>
    </rPh>
    <phoneticPr fontId="3"/>
  </si>
  <si>
    <t>公園事業者</t>
    <rPh sb="0" eb="2">
      <t>コウエン</t>
    </rPh>
    <rPh sb="2" eb="4">
      <t>ジギョウ</t>
    </rPh>
    <rPh sb="4" eb="5">
      <t>シャ</t>
    </rPh>
    <phoneticPr fontId="3"/>
  </si>
  <si>
    <t>地域活性化への該当</t>
    <rPh sb="0" eb="5">
      <t>チイキカッセイカ</t>
    </rPh>
    <rPh sb="7" eb="9">
      <t>ガイトウ</t>
    </rPh>
    <phoneticPr fontId="3"/>
  </si>
  <si>
    <t>公園管理団体が実施する地域活性化を目的とした事業に該当</t>
    <rPh sb="0" eb="2">
      <t>コウエン</t>
    </rPh>
    <rPh sb="2" eb="4">
      <t>カンリ</t>
    </rPh>
    <rPh sb="4" eb="6">
      <t>ダンタイ</t>
    </rPh>
    <rPh sb="7" eb="9">
      <t>ジッシ</t>
    </rPh>
    <rPh sb="11" eb="13">
      <t>チイキ</t>
    </rPh>
    <rPh sb="13" eb="16">
      <t>カッセイカ</t>
    </rPh>
    <rPh sb="17" eb="19">
      <t>モクテキ</t>
    </rPh>
    <rPh sb="22" eb="24">
      <t>ジギョウ</t>
    </rPh>
    <rPh sb="25" eb="27">
      <t>ガイトウ</t>
    </rPh>
    <phoneticPr fontId="3"/>
  </si>
  <si>
    <t>公園事業者が実施する地域活性化を目的とした事業に該当</t>
    <rPh sb="0" eb="2">
      <t>コウエン</t>
    </rPh>
    <rPh sb="2" eb="4">
      <t>ジギョウ</t>
    </rPh>
    <rPh sb="4" eb="5">
      <t>シャ</t>
    </rPh>
    <phoneticPr fontId="3"/>
  </si>
  <si>
    <t>まちづくり会社が実施する地域活性化を目的とした事業に該当</t>
    <rPh sb="5" eb="7">
      <t>カイシャ</t>
    </rPh>
    <phoneticPr fontId="3"/>
  </si>
  <si>
    <t>地域活性化への該当</t>
    <rPh sb="0" eb="2">
      <t>チイキ</t>
    </rPh>
    <rPh sb="2" eb="5">
      <t>カッセイカ</t>
    </rPh>
    <rPh sb="7" eb="9">
      <t>ガイトウ</t>
    </rPh>
    <phoneticPr fontId="3"/>
  </si>
  <si>
    <t>交付率1</t>
    <rPh sb="0" eb="2">
      <t>コウフ</t>
    </rPh>
    <rPh sb="2" eb="3">
      <t>リツ</t>
    </rPh>
    <phoneticPr fontId="3"/>
  </si>
  <si>
    <t>交付率1/2</t>
    <rPh sb="0" eb="2">
      <t>コウフ</t>
    </rPh>
    <rPh sb="2" eb="3">
      <t>リツ</t>
    </rPh>
    <phoneticPr fontId="3"/>
  </si>
  <si>
    <t>該当なし</t>
    <rPh sb="0" eb="2">
      <t>ガイトウ</t>
    </rPh>
    <phoneticPr fontId="3"/>
  </si>
  <si>
    <t>ク　民間企業等で構成する協議会その他</t>
    <rPh sb="2" eb="4">
      <t>ミンカン</t>
    </rPh>
    <rPh sb="4" eb="6">
      <t>キギョウ</t>
    </rPh>
    <rPh sb="6" eb="7">
      <t>トウ</t>
    </rPh>
    <rPh sb="8" eb="10">
      <t>コウセイ</t>
    </rPh>
    <rPh sb="12" eb="15">
      <t>キョウギカイ</t>
    </rPh>
    <rPh sb="17" eb="18">
      <t>タ</t>
    </rPh>
    <phoneticPr fontId="3"/>
  </si>
  <si>
    <t>未選択</t>
    <rPh sb="0" eb="1">
      <t>ミ</t>
    </rPh>
    <rPh sb="1" eb="3">
      <t>センタク</t>
    </rPh>
    <phoneticPr fontId="3"/>
  </si>
  <si>
    <t>申請者名：</t>
    <rPh sb="0" eb="3">
      <t>シンセイシャ</t>
    </rPh>
    <rPh sb="3" eb="4">
      <t>メイ</t>
    </rPh>
    <phoneticPr fontId="3"/>
  </si>
  <si>
    <t>寄付金その他収入（A）</t>
    <rPh sb="5" eb="6">
      <t>タ</t>
    </rPh>
    <rPh sb="6" eb="8">
      <t>シュウニュウ</t>
    </rPh>
    <phoneticPr fontId="3"/>
  </si>
  <si>
    <t>２．収入の部（寄付金その他収入及び自己負担金）</t>
    <rPh sb="2" eb="4">
      <t>シュウニュウ</t>
    </rPh>
    <rPh sb="5" eb="6">
      <t>ブ</t>
    </rPh>
    <rPh sb="7" eb="10">
      <t>キフキン</t>
    </rPh>
    <rPh sb="12" eb="13">
      <t>タ</t>
    </rPh>
    <rPh sb="13" eb="15">
      <t>シュウニュウ</t>
    </rPh>
    <rPh sb="15" eb="16">
      <t>オヨ</t>
    </rPh>
    <rPh sb="17" eb="19">
      <t>ジコ</t>
    </rPh>
    <rPh sb="19" eb="21">
      <t>フタン</t>
    </rPh>
    <rPh sb="21" eb="22">
      <t>キン</t>
    </rPh>
    <phoneticPr fontId="4"/>
  </si>
  <si>
    <t>自己負担金（B）</t>
    <rPh sb="0" eb="2">
      <t>ジコ</t>
    </rPh>
    <rPh sb="2" eb="4">
      <t>フタン</t>
    </rPh>
    <rPh sb="4" eb="5">
      <t>キン</t>
    </rPh>
    <phoneticPr fontId="3"/>
  </si>
  <si>
    <t>収入合計（D）</t>
    <rPh sb="0" eb="2">
      <t>シュウニュウ</t>
    </rPh>
    <rPh sb="2" eb="4">
      <t>ゴウケイ</t>
    </rPh>
    <phoneticPr fontId="3"/>
  </si>
  <si>
    <t>補助事業による補助金の交付要望額（C）</t>
    <rPh sb="0" eb="2">
      <t>ホジョ</t>
    </rPh>
    <rPh sb="2" eb="4">
      <t>ジギョウ</t>
    </rPh>
    <rPh sb="7" eb="10">
      <t>ホジョキン</t>
    </rPh>
    <rPh sb="11" eb="13">
      <t>コウフ</t>
    </rPh>
    <rPh sb="13" eb="15">
      <t>ヨウボウ</t>
    </rPh>
    <rPh sb="15" eb="16">
      <t>ガク</t>
    </rPh>
    <phoneticPr fontId="3"/>
  </si>
  <si>
    <t>１．交付要望額計算欄</t>
    <rPh sb="2" eb="4">
      <t>コウフ</t>
    </rPh>
    <rPh sb="4" eb="6">
      <t>ヨウボウ</t>
    </rPh>
    <rPh sb="6" eb="7">
      <t>ガク</t>
    </rPh>
    <rPh sb="7" eb="9">
      <t>ケイサン</t>
    </rPh>
    <rPh sb="9" eb="10">
      <t>ラン</t>
    </rPh>
    <phoneticPr fontId="3"/>
  </si>
  <si>
    <t>事業区分</t>
    <rPh sb="0" eb="2">
      <t>ジギョウ</t>
    </rPh>
    <rPh sb="2" eb="4">
      <t>クブン</t>
    </rPh>
    <phoneticPr fontId="3"/>
  </si>
  <si>
    <t>上限</t>
    <rPh sb="0" eb="2">
      <t>ジョウゲン</t>
    </rPh>
    <phoneticPr fontId="3"/>
  </si>
  <si>
    <t>公共施設の管理者</t>
    <rPh sb="0" eb="2">
      <t>コウキョウ</t>
    </rPh>
    <rPh sb="2" eb="4">
      <t>シセツ</t>
    </rPh>
    <rPh sb="5" eb="8">
      <t>カンリシャ</t>
    </rPh>
    <phoneticPr fontId="3"/>
  </si>
  <si>
    <t>地方公共団体を含む協議会</t>
    <rPh sb="0" eb="2">
      <t>チホウ</t>
    </rPh>
    <rPh sb="2" eb="4">
      <t>コウキョウ</t>
    </rPh>
    <rPh sb="4" eb="6">
      <t>ダンタイ</t>
    </rPh>
    <rPh sb="7" eb="8">
      <t>フク</t>
    </rPh>
    <rPh sb="9" eb="12">
      <t>キョウギカイ</t>
    </rPh>
    <phoneticPr fontId="3"/>
  </si>
  <si>
    <t>(1) 事業費合計
　</t>
    <rPh sb="4" eb="6">
      <t>ジギョウ</t>
    </rPh>
    <rPh sb="6" eb="7">
      <t>ヒ</t>
    </rPh>
    <rPh sb="7" eb="9">
      <t>ゴウケイ</t>
    </rPh>
    <phoneticPr fontId="4"/>
  </si>
  <si>
    <r>
      <t xml:space="preserve">(2) 寄付金その他の収入
</t>
    </r>
    <r>
      <rPr>
        <sz val="10"/>
        <rFont val="游ゴシック Medium"/>
        <family val="3"/>
        <charset val="128"/>
      </rPr>
      <t>　※「２．収入の部」
　　寄付金その他収入（A）の金額</t>
    </r>
    <rPh sb="4" eb="7">
      <t>キフキン</t>
    </rPh>
    <rPh sb="9" eb="10">
      <t>タ</t>
    </rPh>
    <rPh sb="11" eb="13">
      <t>シュウニュウ</t>
    </rPh>
    <rPh sb="19" eb="21">
      <t>シュウニュウ</t>
    </rPh>
    <rPh sb="22" eb="23">
      <t>ブ</t>
    </rPh>
    <rPh sb="27" eb="30">
      <t>キフキン</t>
    </rPh>
    <rPh sb="32" eb="33">
      <t>タ</t>
    </rPh>
    <rPh sb="33" eb="35">
      <t>シュウニュウ</t>
    </rPh>
    <phoneticPr fontId="4"/>
  </si>
  <si>
    <t>備考</t>
    <rPh sb="0" eb="2">
      <t>ビコウ</t>
    </rPh>
    <phoneticPr fontId="4"/>
  </si>
  <si>
    <t>注：寄付金その他収入がある場合には、備考欄に内訳を記すこと。</t>
    <rPh sb="2" eb="5">
      <t>キフキン</t>
    </rPh>
    <rPh sb="7" eb="8">
      <t>タ</t>
    </rPh>
    <rPh sb="8" eb="10">
      <t>シュウニュウ</t>
    </rPh>
    <rPh sb="13" eb="15">
      <t>バアイ</t>
    </rPh>
    <rPh sb="18" eb="20">
      <t>ビコウ</t>
    </rPh>
    <rPh sb="20" eb="21">
      <t>ラン</t>
    </rPh>
    <rPh sb="22" eb="24">
      <t>ウチワケ</t>
    </rPh>
    <rPh sb="25" eb="26">
      <t>シル</t>
    </rPh>
    <phoneticPr fontId="3"/>
  </si>
  <si>
    <t>事業費合計（E）</t>
    <rPh sb="0" eb="3">
      <t>ジギョウヒ</t>
    </rPh>
    <rPh sb="3" eb="5">
      <t>ゴウケイ</t>
    </rPh>
    <phoneticPr fontId="4"/>
  </si>
  <si>
    <t>費目</t>
    <rPh sb="0" eb="2">
      <t>ヒモク</t>
    </rPh>
    <phoneticPr fontId="3"/>
  </si>
  <si>
    <t>交付率：</t>
    <rPh sb="0" eb="2">
      <t>コウフ</t>
    </rPh>
    <rPh sb="2" eb="3">
      <t>リツ</t>
    </rPh>
    <phoneticPr fontId="3"/>
  </si>
  <si>
    <t>※必要項目が入力されると自動計算します。</t>
    <phoneticPr fontId="3"/>
  </si>
  <si>
    <t>※</t>
    <phoneticPr fontId="8"/>
  </si>
  <si>
    <t>（選択してください）　　　　　　　　　　　　　　　　　　　　　　　　　　　　　▼</t>
  </si>
  <si>
    <t>（選択してください）　　　　　　　　　　　　　　　　　　　　　　　　　　　　　▼</t>
    <phoneticPr fontId="3"/>
  </si>
  <si>
    <t>（消費税の取扱については、チェックシートにより確認の上、選択してください）　　▼</t>
    <rPh sb="1" eb="4">
      <t>ショウヒゼイ</t>
    </rPh>
    <rPh sb="5" eb="7">
      <t>トリアツカイ</t>
    </rPh>
    <rPh sb="23" eb="25">
      <t>カクニン</t>
    </rPh>
    <rPh sb="26" eb="27">
      <t>ウエ</t>
    </rPh>
    <rPh sb="28" eb="30">
      <t>センタク</t>
    </rPh>
    <phoneticPr fontId="3"/>
  </si>
  <si>
    <t>経費内訳</t>
    <rPh sb="2" eb="4">
      <t>ウチワケ</t>
    </rPh>
    <phoneticPr fontId="3"/>
  </si>
  <si>
    <t>DMCが実施する地域活性化を目的とした事業に該当</t>
  </si>
  <si>
    <t>一般財団法人環境イノベーション情報機構</t>
  </si>
  <si>
    <t>　理事長　大塚　柳太郎　殿</t>
  </si>
  <si>
    <t>標記について、以下のとおり必要書類を添えて申請いたします。</t>
  </si>
  <si>
    <t>※Ａアイ専用書式</t>
  </si>
  <si>
    <t>※Ｂウ以外共通書式</t>
  </si>
  <si>
    <t>事業の名称</t>
    <rPh sb="0" eb="2">
      <t>ジギョウ</t>
    </rPh>
    <rPh sb="3" eb="5">
      <t>メイショウ</t>
    </rPh>
    <phoneticPr fontId="8"/>
  </si>
  <si>
    <t>補助金の交付要望額</t>
    <rPh sb="0" eb="3">
      <t>ホジョキン</t>
    </rPh>
    <rPh sb="4" eb="6">
      <t>コウフ</t>
    </rPh>
    <rPh sb="6" eb="8">
      <t>ヨウボウ</t>
    </rPh>
    <rPh sb="8" eb="9">
      <t>ガク</t>
    </rPh>
    <phoneticPr fontId="8"/>
  </si>
  <si>
    <t>補助事業の着手及び完了予定期日</t>
    <rPh sb="0" eb="2">
      <t>ホジョ</t>
    </rPh>
    <rPh sb="2" eb="4">
      <t>ジギョウ</t>
    </rPh>
    <rPh sb="5" eb="7">
      <t>チャクシュ</t>
    </rPh>
    <rPh sb="7" eb="8">
      <t>オヨ</t>
    </rPh>
    <rPh sb="9" eb="11">
      <t>カンリョウ</t>
    </rPh>
    <rPh sb="11" eb="13">
      <t>ヨテイ</t>
    </rPh>
    <rPh sb="13" eb="15">
      <t>キジツ</t>
    </rPh>
    <phoneticPr fontId="8"/>
  </si>
  <si>
    <t>（ふりがな）</t>
    <phoneticPr fontId="8"/>
  </si>
  <si>
    <t>申請者（団体名）</t>
    <rPh sb="0" eb="3">
      <t>シンセイシャ</t>
    </rPh>
    <rPh sb="4" eb="6">
      <t>ダンタイ</t>
    </rPh>
    <rPh sb="6" eb="7">
      <t>メイ</t>
    </rPh>
    <phoneticPr fontId="8"/>
  </si>
  <si>
    <t>代表者役職・氏名</t>
    <rPh sb="0" eb="3">
      <t>ダイヒョウシャ</t>
    </rPh>
    <rPh sb="3" eb="5">
      <t>ヤクショク</t>
    </rPh>
    <rPh sb="6" eb="8">
      <t>シメイ</t>
    </rPh>
    <phoneticPr fontId="8"/>
  </si>
  <si>
    <t>担当者氏名</t>
    <rPh sb="0" eb="3">
      <t>タントウシャ</t>
    </rPh>
    <rPh sb="3" eb="5">
      <t>シメイ</t>
    </rPh>
    <phoneticPr fontId="8"/>
  </si>
  <si>
    <t>担当者所属部署名</t>
    <rPh sb="0" eb="3">
      <t>タントウシャ</t>
    </rPh>
    <rPh sb="3" eb="5">
      <t>ショゾク</t>
    </rPh>
    <rPh sb="5" eb="7">
      <t>ブショ</t>
    </rPh>
    <rPh sb="7" eb="8">
      <t>メイ</t>
    </rPh>
    <phoneticPr fontId="8"/>
  </si>
  <si>
    <t>連絡先（TEL）</t>
    <rPh sb="0" eb="3">
      <t>レンラクサキ</t>
    </rPh>
    <phoneticPr fontId="8"/>
  </si>
  <si>
    <t>連絡先（FAX）</t>
    <rPh sb="0" eb="3">
      <t>レンラクサキ</t>
    </rPh>
    <phoneticPr fontId="8"/>
  </si>
  <si>
    <t>連絡先（e-mail）</t>
    <rPh sb="0" eb="3">
      <t>レンラクサキ</t>
    </rPh>
    <phoneticPr fontId="8"/>
  </si>
  <si>
    <t>その他（日中連絡先）</t>
    <rPh sb="2" eb="3">
      <t>タ</t>
    </rPh>
    <rPh sb="4" eb="6">
      <t>ニッチュウ</t>
    </rPh>
    <rPh sb="6" eb="9">
      <t>レンラクサキ</t>
    </rPh>
    <phoneticPr fontId="8"/>
  </si>
  <si>
    <t>令和</t>
    <rPh sb="0" eb="2">
      <t>レイワ</t>
    </rPh>
    <phoneticPr fontId="8"/>
  </si>
  <si>
    <t>年</t>
    <rPh sb="0" eb="1">
      <t>ネン</t>
    </rPh>
    <phoneticPr fontId="8"/>
  </si>
  <si>
    <t>日</t>
    <rPh sb="0" eb="1">
      <t>ニチ</t>
    </rPh>
    <phoneticPr fontId="8"/>
  </si>
  <si>
    <t>月</t>
    <rPh sb="0" eb="1">
      <t>ツキ</t>
    </rPh>
    <phoneticPr fontId="8"/>
  </si>
  <si>
    <t>①申請者の組織概要</t>
  </si>
  <si>
    <t>②経理状況の説明書</t>
  </si>
  <si>
    <t>なお、協議会等にあっては事業計画及び収支予算で足りることとする。</t>
  </si>
  <si>
    <t>③定款や協議会規約等</t>
  </si>
  <si>
    <t>直近の２決算期に関する貸借対照表及び損益計算書（申請時に組織の設立から１会計年度を経過していない場合には、申請年度の事業計画及び収支予算、組織の設立から１会計年度を経過し、かつ、２会計年度を経過していない場合には、直近の１決算期に関する貸借対照表及び損益計算書）</t>
    <phoneticPr fontId="8"/>
  </si>
  <si>
    <t>申請者が個人事業主の場合には、印鑑証明書の原本及び住民表の原本（いずれも発行後３ヵ月以内のもの））を添付すること。</t>
    <phoneticPr fontId="8"/>
  </si>
  <si>
    <t>注１</t>
    <phoneticPr fontId="8"/>
  </si>
  <si>
    <t>※Ｂアイ専用書式</t>
  </si>
  <si>
    <t>※Ｂウ専用書式</t>
  </si>
  <si>
    <t>補助事業の着手及び
完了予定期日</t>
    <rPh sb="0" eb="2">
      <t>ホジョ</t>
    </rPh>
    <rPh sb="2" eb="4">
      <t>ジギョウ</t>
    </rPh>
    <rPh sb="5" eb="7">
      <t>チャクシュ</t>
    </rPh>
    <rPh sb="7" eb="8">
      <t>オヨ</t>
    </rPh>
    <rPh sb="10" eb="12">
      <t>カンリョウ</t>
    </rPh>
    <rPh sb="12" eb="14">
      <t>ヨテイ</t>
    </rPh>
    <rPh sb="14" eb="16">
      <t>キジツ</t>
    </rPh>
    <phoneticPr fontId="8"/>
  </si>
  <si>
    <t>＊事業内容が表される固有の事業名を簡潔に記載すること。</t>
    <phoneticPr fontId="8"/>
  </si>
  <si>
    <t>補助金の交付要望額</t>
  </si>
  <si>
    <t>＊事業実施の担当者（事業の窓口となる方で代表者と同じ所属であること）</t>
    <phoneticPr fontId="8"/>
  </si>
  <si>
    <t>申請者名</t>
    <rPh sb="0" eb="3">
      <t>シンセイシャ</t>
    </rPh>
    <rPh sb="3" eb="4">
      <t>メイ</t>
    </rPh>
    <phoneticPr fontId="8"/>
  </si>
  <si>
    <t>事業名</t>
    <rPh sb="0" eb="2">
      <t>ジギョウ</t>
    </rPh>
    <rPh sb="2" eb="3">
      <t>メイ</t>
    </rPh>
    <phoneticPr fontId="8"/>
  </si>
  <si>
    <t>※事業の概要及び事業実施による効果について、概要を記載する。</t>
    <phoneticPr fontId="8"/>
  </si>
  <si>
    <t>国立・国定公園名</t>
    <rPh sb="0" eb="2">
      <t>コクリツ</t>
    </rPh>
    <rPh sb="3" eb="5">
      <t>コクテイ</t>
    </rPh>
    <rPh sb="5" eb="7">
      <t>コウエン</t>
    </rPh>
    <rPh sb="7" eb="8">
      <t>メイ</t>
    </rPh>
    <phoneticPr fontId="8"/>
  </si>
  <si>
    <t>利尻礼文サロベツ国立公園</t>
  </si>
  <si>
    <t>知床国立公園</t>
  </si>
  <si>
    <t>阿寒摩周国立公園</t>
  </si>
  <si>
    <t>釧路湿原国立公園</t>
  </si>
  <si>
    <t>大雪山国立公園</t>
  </si>
  <si>
    <t>支笏洞爺国立公園</t>
  </si>
  <si>
    <t>十和田八幡平国立公園</t>
  </si>
  <si>
    <t>三陸復興国立公園</t>
  </si>
  <si>
    <t>磐梯朝日国立公園</t>
  </si>
  <si>
    <t>日光国立公園</t>
  </si>
  <si>
    <t>尾瀬国立公園</t>
  </si>
  <si>
    <t>上信越高原国立公園</t>
  </si>
  <si>
    <t>妙高戸隠連山国立公園</t>
  </si>
  <si>
    <t>秩父多摩甲斐国立公園</t>
  </si>
  <si>
    <t>小笠原国立公園</t>
  </si>
  <si>
    <t>富士箱根伊豆国立公園</t>
  </si>
  <si>
    <t>中部山岳国立公園</t>
  </si>
  <si>
    <t>白山国立公園</t>
  </si>
  <si>
    <t>南アルプス国立公園</t>
  </si>
  <si>
    <t>伊勢志摩国立公園</t>
  </si>
  <si>
    <t>吉野熊野国立公園</t>
  </si>
  <si>
    <t>山陰海岸国立公園</t>
  </si>
  <si>
    <t>瀬戸内海国立公園</t>
  </si>
  <si>
    <t>大山隠岐国立公園</t>
  </si>
  <si>
    <t>足摺宇和海国立公園</t>
  </si>
  <si>
    <t>西海国立公園</t>
  </si>
  <si>
    <t>雲仙天草国立公園</t>
  </si>
  <si>
    <t>阿蘇くじゅう国立公園</t>
  </si>
  <si>
    <t>霧島錦江湾国立公園</t>
  </si>
  <si>
    <t>屋久島国立公園</t>
  </si>
  <si>
    <t>奄美群島国立公園</t>
  </si>
  <si>
    <t>やんばる国立公園</t>
  </si>
  <si>
    <t>慶良間諸島国立公園</t>
  </si>
  <si>
    <t>西表石垣国立公園</t>
  </si>
  <si>
    <t>中央アルプス国定公園</t>
  </si>
  <si>
    <t>カルルス温泉</t>
  </si>
  <si>
    <t>ニセコ温泉郷</t>
  </si>
  <si>
    <t>十勝岳温泉郷</t>
  </si>
  <si>
    <t>芦別温泉</t>
  </si>
  <si>
    <t>雌阿寒温泉</t>
  </si>
  <si>
    <t>ながぬま温泉</t>
  </si>
  <si>
    <t>豊富温泉</t>
  </si>
  <si>
    <t>酸ヶ湯温泉</t>
  </si>
  <si>
    <t>八幡平温泉郷</t>
  </si>
  <si>
    <t>大館ぐるみ温泉郷</t>
  </si>
  <si>
    <t>金田一温泉</t>
  </si>
  <si>
    <t>田沢湖高原温泉郷</t>
  </si>
  <si>
    <t>秋ノ宮温泉</t>
  </si>
  <si>
    <t>蔵王温泉</t>
  </si>
  <si>
    <t>碁点温泉</t>
  </si>
  <si>
    <t>肘折温泉郷</t>
  </si>
  <si>
    <t>湯野浜温泉</t>
  </si>
  <si>
    <t>あつみ温泉</t>
  </si>
  <si>
    <t>岳温泉</t>
  </si>
  <si>
    <t>新甲子温泉</t>
  </si>
  <si>
    <t>土湯・高湯温泉郷</t>
  </si>
  <si>
    <t>二岐・岩瀬湯本・天栄温泉</t>
  </si>
  <si>
    <t>奥日光湯元温泉</t>
  </si>
  <si>
    <t>板室温泉</t>
  </si>
  <si>
    <t>四万温泉</t>
  </si>
  <si>
    <t>鹿沢温泉</t>
  </si>
  <si>
    <t>みなかみ町国民保養温泉地</t>
  </si>
  <si>
    <t>芦之湯温泉</t>
  </si>
  <si>
    <t>岩室温泉</t>
  </si>
  <si>
    <t>六日町温泉</t>
  </si>
  <si>
    <t>五頭温泉郷</t>
  </si>
  <si>
    <t>下部温泉</t>
  </si>
  <si>
    <t>増富温泉</t>
  </si>
  <si>
    <t>丸子温泉郷</t>
  </si>
  <si>
    <t>田沢・沓掛温泉</t>
  </si>
  <si>
    <t>小谷温泉</t>
  </si>
  <si>
    <t>白骨温泉</t>
  </si>
  <si>
    <t>有明・穂高温泉</t>
  </si>
  <si>
    <t>美ケ原温泉</t>
  </si>
  <si>
    <t>白川郷平瀬温泉</t>
  </si>
  <si>
    <t>るり渓高原温泉</t>
  </si>
  <si>
    <t>熊野本宮温泉郷</t>
  </si>
  <si>
    <t>龍神温泉郷</t>
  </si>
  <si>
    <t>鹿野・吉岡温泉</t>
  </si>
  <si>
    <t>関金温泉</t>
  </si>
  <si>
    <t>三瓶温泉</t>
  </si>
  <si>
    <t>奥津温泉</t>
  </si>
  <si>
    <t>湯郷温泉</t>
  </si>
  <si>
    <t>湯来・湯の山温泉</t>
  </si>
  <si>
    <t>矢野温泉</t>
  </si>
  <si>
    <t>俵山温泉</t>
  </si>
  <si>
    <t>三丘温泉</t>
  </si>
  <si>
    <t>塩江温泉郷</t>
  </si>
  <si>
    <t>湯ノ浦温泉</t>
  </si>
  <si>
    <t>筑後川温泉</t>
  </si>
  <si>
    <t>吉井温泉</t>
  </si>
  <si>
    <t>雲仙・小浜温泉</t>
  </si>
  <si>
    <t>壱岐湯本温泉</t>
  </si>
  <si>
    <t>天草下田温泉</t>
  </si>
  <si>
    <t>鉄輪･明礬･柴石温泉</t>
  </si>
  <si>
    <t>霧島温泉</t>
  </si>
  <si>
    <t>隼人・新川渓谷温泉郷</t>
  </si>
  <si>
    <t>目的をもって実施するのか記載する。</t>
    <phoneticPr fontId="8"/>
  </si>
  <si>
    <t>【事業概要サマリー】（300字以内）</t>
    <rPh sb="1" eb="3">
      <t>ジギョウ</t>
    </rPh>
    <rPh sb="3" eb="5">
      <t>ガイヨウ</t>
    </rPh>
    <rPh sb="14" eb="15">
      <t>ジ</t>
    </rPh>
    <rPh sb="15" eb="17">
      <t>イナイ</t>
    </rPh>
    <phoneticPr fontId="8"/>
  </si>
  <si>
    <t>【本事業の目的】</t>
    <rPh sb="1" eb="2">
      <t>ホン</t>
    </rPh>
    <rPh sb="2" eb="4">
      <t>ジギョウ</t>
    </rPh>
    <rPh sb="5" eb="7">
      <t>モクテキ</t>
    </rPh>
    <phoneticPr fontId="8"/>
  </si>
  <si>
    <t>【本事業の概要】</t>
    <rPh sb="1" eb="2">
      <t>ホン</t>
    </rPh>
    <rPh sb="2" eb="4">
      <t>ジギョウ</t>
    </rPh>
    <rPh sb="5" eb="7">
      <t>ガイヨウ</t>
    </rPh>
    <phoneticPr fontId="8"/>
  </si>
  <si>
    <t>【事業実施地域】</t>
    <rPh sb="1" eb="3">
      <t>ジギョウ</t>
    </rPh>
    <rPh sb="3" eb="5">
      <t>ジッシ</t>
    </rPh>
    <rPh sb="5" eb="7">
      <t>チイキ</t>
    </rPh>
    <phoneticPr fontId="8"/>
  </si>
  <si>
    <t>【目標とする成果】</t>
    <rPh sb="1" eb="3">
      <t>モクヒョウ</t>
    </rPh>
    <rPh sb="6" eb="8">
      <t>セイカ</t>
    </rPh>
    <phoneticPr fontId="8"/>
  </si>
  <si>
    <t>本事業の目標（数値目標）及びその達成状況把握の方法を記載する。</t>
    <phoneticPr fontId="8"/>
  </si>
  <si>
    <t>【地権者等との調整状況】</t>
    <phoneticPr fontId="8"/>
  </si>
  <si>
    <t>本事業で利用する土地の地権者その他の必要な関係者との調整状況を記載する。</t>
    <phoneticPr fontId="8"/>
  </si>
  <si>
    <t>【事業実施体制】</t>
    <rPh sb="1" eb="3">
      <t>ジギョウ</t>
    </rPh>
    <rPh sb="3" eb="5">
      <t>ジッシ</t>
    </rPh>
    <rPh sb="5" eb="7">
      <t>タイセイ</t>
    </rPh>
    <phoneticPr fontId="8"/>
  </si>
  <si>
    <t>本事業の実施体制を図など使ってわかりやすく記載する。（別紙を添付してもよい）</t>
  </si>
  <si>
    <t>【事業実施スケジュール】</t>
    <rPh sb="1" eb="3">
      <t>ジギョウ</t>
    </rPh>
    <rPh sb="3" eb="5">
      <t>ジッシ</t>
    </rPh>
    <phoneticPr fontId="8"/>
  </si>
  <si>
    <t>事業の実施スケジュールを記載する。（別紙を添付してもよい）</t>
    <phoneticPr fontId="8"/>
  </si>
  <si>
    <t>確認欄</t>
    <rPh sb="0" eb="2">
      <t>カクニン</t>
    </rPh>
    <rPh sb="2" eb="3">
      <t>ラン</t>
    </rPh>
    <phoneticPr fontId="8"/>
  </si>
  <si>
    <t>氏名：</t>
    <rPh sb="0" eb="2">
      <t>シメイ</t>
    </rPh>
    <phoneticPr fontId="8"/>
  </si>
  <si>
    <t>所属：</t>
    <rPh sb="0" eb="2">
      <t>ショゾク</t>
    </rPh>
    <phoneticPr fontId="8"/>
  </si>
  <si>
    <t>申請にあたっては、必ず、国立公園については所管する自然保護官事務所等に、国定公園</t>
    <phoneticPr fontId="8"/>
  </si>
  <si>
    <t>については所管する都道府県等に、事前の説明・相談をすること。対応者の所属・氏名を</t>
    <phoneticPr fontId="8"/>
  </si>
  <si>
    <t>確認の上、確認欄に記入すること。</t>
  </si>
  <si>
    <t>本補助事業の一環として国立・国定公園内に工作物の設置や設備設置等を実施する場合、</t>
    <phoneticPr fontId="8"/>
  </si>
  <si>
    <t>自然公園法第１０条に規定された国立公園事業に係る手続き、法第２０条及び法第２１条</t>
    <phoneticPr fontId="8"/>
  </si>
  <si>
    <t>に規定された特別地域及び特別保護地区にかかる手続き、若しくは法第３３条に規定された</t>
    <phoneticPr fontId="8"/>
  </si>
  <si>
    <t>普通地域における届け出の手続きを要する可能性がある。事前の説明・相談の結果、手続き</t>
    <phoneticPr fontId="8"/>
  </si>
  <si>
    <t>が必要な場合には、必ず、自然保護官事務所等の指示に従って、必要な手続きや事前調整</t>
    <phoneticPr fontId="8"/>
  </si>
  <si>
    <t>を行うこと。</t>
  </si>
  <si>
    <t>自然保護管事務所等の</t>
    <rPh sb="0" eb="2">
      <t>シゼン</t>
    </rPh>
    <rPh sb="2" eb="4">
      <t>ホゴ</t>
    </rPh>
    <rPh sb="4" eb="5">
      <t>カン</t>
    </rPh>
    <rPh sb="5" eb="7">
      <t>ジム</t>
    </rPh>
    <rPh sb="7" eb="8">
      <t>ショ</t>
    </rPh>
    <rPh sb="8" eb="9">
      <t>トウ</t>
    </rPh>
    <phoneticPr fontId="8"/>
  </si>
  <si>
    <t>対応者</t>
    <rPh sb="0" eb="2">
      <t>タイオウ</t>
    </rPh>
    <rPh sb="2" eb="3">
      <t>シャ</t>
    </rPh>
    <phoneticPr fontId="8"/>
  </si>
  <si>
    <t>注１　</t>
    <phoneticPr fontId="8"/>
  </si>
  <si>
    <t>注２　</t>
    <phoneticPr fontId="8"/>
  </si>
  <si>
    <t>事業に関する内容を確認できる、補助事業の実施概要に関する補足資料、工作物等の立面図・配置図、補助事業に関する</t>
    <phoneticPr fontId="8"/>
  </si>
  <si>
    <t>見積書、法律に基づく登録に係る通知の写し等をできる限り添付すること。（申請時に準備ができない場合、交付申請後</t>
    <phoneticPr fontId="8"/>
  </si>
  <si>
    <t>追加の提出を求めることがある。）</t>
  </si>
  <si>
    <t>地方公共団体や関係団体（DMO、観光協会、ガイド等に係る協議会等）、当該地域内の事業者との連携体制について記載してもよい。</t>
    <phoneticPr fontId="8"/>
  </si>
  <si>
    <t>【地域自然保護管等への事前相談】</t>
    <rPh sb="1" eb="3">
      <t>チイキ</t>
    </rPh>
    <rPh sb="3" eb="5">
      <t>シゼン</t>
    </rPh>
    <rPh sb="5" eb="7">
      <t>ホゴ</t>
    </rPh>
    <rPh sb="7" eb="8">
      <t>カン</t>
    </rPh>
    <rPh sb="8" eb="9">
      <t>トウ</t>
    </rPh>
    <rPh sb="11" eb="13">
      <t>ジゼン</t>
    </rPh>
    <rPh sb="13" eb="15">
      <t>ソウダン</t>
    </rPh>
    <phoneticPr fontId="8"/>
  </si>
  <si>
    <t>各記入欄の高さの変更や行の追加は可だが、全体としてＡ４用紙４枚以内に収めること（別紙は除く）。</t>
    <rPh sb="5" eb="6">
      <t>タカ</t>
    </rPh>
    <rPh sb="11" eb="12">
      <t>ギョウ</t>
    </rPh>
    <rPh sb="13" eb="15">
      <t>ツイカ</t>
    </rPh>
    <phoneticPr fontId="8"/>
  </si>
  <si>
    <t>国立公園</t>
    <rPh sb="0" eb="2">
      <t>コクリツ</t>
    </rPh>
    <rPh sb="2" eb="4">
      <t>コウエン</t>
    </rPh>
    <phoneticPr fontId="8"/>
  </si>
  <si>
    <t>国定公園</t>
    <rPh sb="0" eb="2">
      <t>コクテイ</t>
    </rPh>
    <rPh sb="2" eb="4">
      <t>コウエン</t>
    </rPh>
    <phoneticPr fontId="8"/>
  </si>
  <si>
    <t>国民保養温泉地</t>
    <rPh sb="0" eb="2">
      <t>コクミン</t>
    </rPh>
    <rPh sb="2" eb="4">
      <t>ホヨウ</t>
    </rPh>
    <rPh sb="4" eb="7">
      <t>オンセンチ</t>
    </rPh>
    <phoneticPr fontId="8"/>
  </si>
  <si>
    <t>書類等の送付先</t>
    <rPh sb="0" eb="2">
      <t>ショルイ</t>
    </rPh>
    <rPh sb="2" eb="3">
      <t>トウ</t>
    </rPh>
    <rPh sb="4" eb="7">
      <t>ソウフサキ</t>
    </rPh>
    <phoneticPr fontId="8"/>
  </si>
  <si>
    <t>「４． その他参考資料」として、以下の①～③に示す書類を添付すること。なお、必要に応じて追加書類の提出を求める可能性がある。</t>
    <phoneticPr fontId="8"/>
  </si>
  <si>
    <t>国立・国定公園での滞在型ツアー推進事業</t>
    <rPh sb="0" eb="2">
      <t>コクリツ</t>
    </rPh>
    <rPh sb="3" eb="5">
      <t>コクテイ</t>
    </rPh>
    <rPh sb="5" eb="7">
      <t>コウエン</t>
    </rPh>
    <rPh sb="9" eb="12">
      <t>タイザイガタ</t>
    </rPh>
    <rPh sb="15" eb="17">
      <t>スイシン</t>
    </rPh>
    <rPh sb="17" eb="19">
      <t>ジギョウ</t>
    </rPh>
    <phoneticPr fontId="3"/>
  </si>
  <si>
    <t>ワーケーションのための環境整備に係る事業</t>
    <rPh sb="11" eb="13">
      <t>カンキョウ</t>
    </rPh>
    <rPh sb="13" eb="15">
      <t>セイビ</t>
    </rPh>
    <rPh sb="16" eb="17">
      <t>カカ</t>
    </rPh>
    <rPh sb="18" eb="20">
      <t>ジギョウ</t>
    </rPh>
    <phoneticPr fontId="3"/>
  </si>
  <si>
    <t>ワーケーションの実施にかかる事業</t>
    <rPh sb="8" eb="10">
      <t>ジッシ</t>
    </rPh>
    <rPh sb="14" eb="16">
      <t>ジギョウ</t>
    </rPh>
    <phoneticPr fontId="3"/>
  </si>
  <si>
    <t>事業名：</t>
    <rPh sb="0" eb="1">
      <t>コト</t>
    </rPh>
    <rPh sb="1" eb="2">
      <t>ゴウ</t>
    </rPh>
    <rPh sb="2" eb="3">
      <t>メイ</t>
    </rPh>
    <phoneticPr fontId="4"/>
  </si>
  <si>
    <t>（単位：円）</t>
    <rPh sb="1" eb="3">
      <t>タンイ</t>
    </rPh>
    <rPh sb="4" eb="5">
      <t>エン</t>
    </rPh>
    <phoneticPr fontId="4"/>
  </si>
  <si>
    <t>経費区分</t>
    <rPh sb="0" eb="2">
      <t>ケイヒ</t>
    </rPh>
    <rPh sb="2" eb="4">
      <t>クブン</t>
    </rPh>
    <phoneticPr fontId="4"/>
  </si>
  <si>
    <t>金額</t>
    <rPh sb="0" eb="2">
      <t>キンガク</t>
    </rPh>
    <phoneticPr fontId="4"/>
  </si>
  <si>
    <t>人　件　費</t>
    <rPh sb="0" eb="5">
      <t>ジンケンヒ</t>
    </rPh>
    <phoneticPr fontId="4"/>
  </si>
  <si>
    <t>人件費計</t>
    <rPh sb="0" eb="3">
      <t>ジンケンヒ</t>
    </rPh>
    <rPh sb="3" eb="4">
      <t>ケイ</t>
    </rPh>
    <phoneticPr fontId="4"/>
  </si>
  <si>
    <t>小　　計</t>
    <rPh sb="0" eb="4">
      <t>ショウケイ</t>
    </rPh>
    <phoneticPr fontId="4"/>
  </si>
  <si>
    <t>業　務　費</t>
    <rPh sb="0" eb="5">
      <t>ギョウムヒ</t>
    </rPh>
    <phoneticPr fontId="4"/>
  </si>
  <si>
    <t>諸謝金</t>
    <rPh sb="0" eb="3">
      <t>ショシャキン</t>
    </rPh>
    <phoneticPr fontId="4"/>
  </si>
  <si>
    <t>小　　計</t>
    <rPh sb="0" eb="1">
      <t>ショウ</t>
    </rPh>
    <rPh sb="3" eb="4">
      <t>ケイ</t>
    </rPh>
    <phoneticPr fontId="4"/>
  </si>
  <si>
    <t>旅費</t>
    <rPh sb="0" eb="2">
      <t>リョヒ</t>
    </rPh>
    <phoneticPr fontId="4"/>
  </si>
  <si>
    <t>備品費</t>
    <rPh sb="0" eb="3">
      <t>ビヒンヒ</t>
    </rPh>
    <phoneticPr fontId="4"/>
  </si>
  <si>
    <t>消耗品費</t>
    <rPh sb="0" eb="3">
      <t>ショウモウヒン</t>
    </rPh>
    <rPh sb="3" eb="4">
      <t>ヒ</t>
    </rPh>
    <phoneticPr fontId="4"/>
  </si>
  <si>
    <t>印刷製本費</t>
    <rPh sb="0" eb="2">
      <t>インサツ</t>
    </rPh>
    <rPh sb="2" eb="4">
      <t>セイホン</t>
    </rPh>
    <rPh sb="4" eb="5">
      <t>ヒ</t>
    </rPh>
    <phoneticPr fontId="4"/>
  </si>
  <si>
    <t>通信運搬費</t>
    <rPh sb="0" eb="2">
      <t>ツウシン</t>
    </rPh>
    <rPh sb="2" eb="5">
      <t>ウンパンヒ</t>
    </rPh>
    <phoneticPr fontId="4"/>
  </si>
  <si>
    <t>借料及び損料</t>
    <rPh sb="0" eb="2">
      <t>シャクリョウ</t>
    </rPh>
    <rPh sb="2" eb="3">
      <t>オヨ</t>
    </rPh>
    <rPh sb="4" eb="6">
      <t>ソンリョウ</t>
    </rPh>
    <phoneticPr fontId="4"/>
  </si>
  <si>
    <t>会議費</t>
    <rPh sb="0" eb="3">
      <t>カイギヒ</t>
    </rPh>
    <phoneticPr fontId="4"/>
  </si>
  <si>
    <t>賃金</t>
    <rPh sb="0" eb="2">
      <t>チンギン</t>
    </rPh>
    <phoneticPr fontId="4"/>
  </si>
  <si>
    <t>社会保険料</t>
    <rPh sb="0" eb="2">
      <t>シャカイ</t>
    </rPh>
    <rPh sb="2" eb="4">
      <t>ホケン</t>
    </rPh>
    <rPh sb="4" eb="5">
      <t>リョウ</t>
    </rPh>
    <phoneticPr fontId="4"/>
  </si>
  <si>
    <t>雑役務費</t>
    <rPh sb="0" eb="1">
      <t>ザツ</t>
    </rPh>
    <rPh sb="1" eb="3">
      <t>エキム</t>
    </rPh>
    <rPh sb="3" eb="4">
      <t>ヒ</t>
    </rPh>
    <phoneticPr fontId="4"/>
  </si>
  <si>
    <t>資材購入</t>
    <rPh sb="0" eb="2">
      <t>シザイ</t>
    </rPh>
    <rPh sb="2" eb="4">
      <t>コウニュウ</t>
    </rPh>
    <phoneticPr fontId="4"/>
  </si>
  <si>
    <t>業務費計</t>
    <rPh sb="0" eb="3">
      <t>ギョウムヒ</t>
    </rPh>
    <rPh sb="3" eb="4">
      <t>ケイ</t>
    </rPh>
    <phoneticPr fontId="4"/>
  </si>
  <si>
    <t>消費税を除いた額</t>
    <rPh sb="0" eb="3">
      <t>ショウヒゼイ</t>
    </rPh>
    <rPh sb="4" eb="5">
      <t>ノゾ</t>
    </rPh>
    <rPh sb="7" eb="8">
      <t>ガク</t>
    </rPh>
    <phoneticPr fontId="4"/>
  </si>
  <si>
    <t>事業者名：</t>
    <rPh sb="0" eb="2">
      <t>ジギョウ</t>
    </rPh>
    <rPh sb="2" eb="3">
      <t>シャ</t>
    </rPh>
    <rPh sb="3" eb="4">
      <t>メイ</t>
    </rPh>
    <phoneticPr fontId="4"/>
  </si>
  <si>
    <t>申請区分のウからクに該当</t>
    <rPh sb="0" eb="2">
      <t>シンセイ</t>
    </rPh>
    <rPh sb="2" eb="4">
      <t>クブン</t>
    </rPh>
    <rPh sb="10" eb="12">
      <t>ガイトウ</t>
    </rPh>
    <phoneticPr fontId="3"/>
  </si>
  <si>
    <t>地方公共団体が出資している法人等が実施する地域活性化を目的とした事業に該当</t>
  </si>
  <si>
    <t>公益的・公共的な性格を有する場合</t>
    <phoneticPr fontId="3"/>
  </si>
  <si>
    <t>経費内訳詳細</t>
    <rPh sb="4" eb="6">
      <t>ショウサイ</t>
    </rPh>
    <phoneticPr fontId="4"/>
  </si>
  <si>
    <t>内　　　　　　訳</t>
    <rPh sb="6" eb="7">
      <t>ヤク</t>
    </rPh>
    <phoneticPr fontId="4"/>
  </si>
  <si>
    <t>消費税</t>
    <rPh sb="0" eb="3">
      <t>ショウヒゼイ</t>
    </rPh>
    <phoneticPr fontId="8"/>
  </si>
  <si>
    <t>計</t>
    <rPh sb="0" eb="1">
      <t>ケイ</t>
    </rPh>
    <phoneticPr fontId="8"/>
  </si>
  <si>
    <t>根拠資料（請求書等）No.</t>
    <phoneticPr fontId="8"/>
  </si>
  <si>
    <t>（A）</t>
    <phoneticPr fontId="8"/>
  </si>
  <si>
    <t>（B）</t>
    <phoneticPr fontId="8"/>
  </si>
  <si>
    <t>(A)＋(B)</t>
    <phoneticPr fontId="8"/>
  </si>
  <si>
    <t>計</t>
    <rPh sb="0" eb="1">
      <t>ケイ</t>
    </rPh>
    <phoneticPr fontId="4"/>
  </si>
  <si>
    <t>（ 人 件 費 ＋ 業 務 費 ）消費税を除いた額の計</t>
    <rPh sb="2" eb="3">
      <t>ジン</t>
    </rPh>
    <rPh sb="4" eb="5">
      <t>ケン</t>
    </rPh>
    <rPh sb="6" eb="7">
      <t>ヒ</t>
    </rPh>
    <rPh sb="10" eb="11">
      <t>ギョウ</t>
    </rPh>
    <rPh sb="12" eb="13">
      <t>ツトム</t>
    </rPh>
    <rPh sb="14" eb="15">
      <t>ヒ</t>
    </rPh>
    <rPh sb="17" eb="20">
      <t>ショウヒゼイ</t>
    </rPh>
    <rPh sb="21" eb="22">
      <t>ノゾ</t>
    </rPh>
    <rPh sb="24" eb="25">
      <t>ガク</t>
    </rPh>
    <rPh sb="26" eb="27">
      <t>ケイ</t>
    </rPh>
    <phoneticPr fontId="4"/>
  </si>
  <si>
    <t>(5) 基準額</t>
    <rPh sb="4" eb="7">
      <t>キジュンガク</t>
    </rPh>
    <phoneticPr fontId="3"/>
  </si>
  <si>
    <t>　※採択通知に記載された額</t>
    <rPh sb="2" eb="4">
      <t>サイタク</t>
    </rPh>
    <rPh sb="4" eb="6">
      <t>ツウチ</t>
    </rPh>
    <rPh sb="7" eb="9">
      <t>キサイ</t>
    </rPh>
    <rPh sb="12" eb="13">
      <t>ガク</t>
    </rPh>
    <phoneticPr fontId="4"/>
  </si>
  <si>
    <t>　※千円未満切り捨て</t>
    <rPh sb="2" eb="3">
      <t>セン</t>
    </rPh>
    <rPh sb="3" eb="4">
      <t>エン</t>
    </rPh>
    <rPh sb="4" eb="6">
      <t>ミマン</t>
    </rPh>
    <rPh sb="6" eb="7">
      <t>キ</t>
    </rPh>
    <rPh sb="8" eb="9">
      <t>ス</t>
    </rPh>
    <phoneticPr fontId="4"/>
  </si>
  <si>
    <r>
      <t xml:space="preserve">(4) 補助対象経費支出予定額
</t>
    </r>
    <r>
      <rPr>
        <sz val="10"/>
        <rFont val="游ゴシック Medium"/>
        <family val="3"/>
        <charset val="128"/>
      </rPr>
      <t>　※申請時は、（1）と同じ
　　金額になります。</t>
    </r>
    <rPh sb="4" eb="6">
      <t>ホジョ</t>
    </rPh>
    <rPh sb="6" eb="8">
      <t>タイショウ</t>
    </rPh>
    <rPh sb="8" eb="10">
      <t>ケイヒ</t>
    </rPh>
    <rPh sb="10" eb="12">
      <t>シシュツ</t>
    </rPh>
    <rPh sb="12" eb="14">
      <t>ヨテイ</t>
    </rPh>
    <rPh sb="14" eb="15">
      <t>ガク</t>
    </rPh>
    <rPh sb="15" eb="16">
      <t>テイガク</t>
    </rPh>
    <rPh sb="18" eb="20">
      <t>シンセイ</t>
    </rPh>
    <rPh sb="20" eb="21">
      <t>ジ</t>
    </rPh>
    <rPh sb="27" eb="28">
      <t>オナ</t>
    </rPh>
    <rPh sb="32" eb="34">
      <t>キンガク</t>
    </rPh>
    <phoneticPr fontId="4"/>
  </si>
  <si>
    <t>※消費税込みで申請する場合は、消費税額が加算されます。</t>
    <rPh sb="1" eb="4">
      <t>ショウヒゼイ</t>
    </rPh>
    <rPh sb="3" eb="5">
      <t>ゼイコ</t>
    </rPh>
    <rPh sb="7" eb="8">
      <t>ショウ</t>
    </rPh>
    <rPh sb="10" eb="12">
      <t>バアイ</t>
    </rPh>
    <rPh sb="14" eb="17">
      <t>ショウヒゼイ</t>
    </rPh>
    <rPh sb="18" eb="19">
      <t>ガク</t>
    </rPh>
    <rPh sb="20" eb="22">
      <t>カサン</t>
    </rPh>
    <phoneticPr fontId="3"/>
  </si>
  <si>
    <t>〒</t>
    <phoneticPr fontId="8"/>
  </si>
  <si>
    <t>①滞在型ツアーに係るコンサルティング、事業計画の策定</t>
  </si>
  <si>
    <t>②テストマーケティングまたはファムトリップの実施、自然環境状況の調査等、滞在型ツアーの実施に向けた必要な調査</t>
  </si>
  <si>
    <t>③海岸清掃、修景伐採、歩道修繕等、滞在型ツアーの準備に向けて必要な環境整備</t>
  </si>
  <si>
    <t>④滞在型ツアーの実施（二次交通の構築を含む）</t>
  </si>
  <si>
    <t>⑤滞在型ツアーに係るパンフレットやホームページ等の情報発信媒体の整備及び多言語化・デジタル化、キャッシュレス化</t>
  </si>
  <si>
    <t>⑥研修の実施等、滞在型ツアー等の実施のための人材育成</t>
  </si>
  <si>
    <t>⑦上記に必要な資材の購入及び賃借</t>
  </si>
  <si>
    <t>⑧上記に付随して実施する感染症対策及び環境負荷低減対策（脱炭素化、プラスチックごみゼロに向けた取組等）</t>
  </si>
  <si>
    <t>補助事業に係る消費税仕入税額控除の取扱いについて（チェックリスト）</t>
  </si>
  <si>
    <t>補助事業に係る消費税仕入税額控除の取扱いについては、下記のチェックリストのとおりですので消費税は補助対象経費に含めて算定いたします。</t>
  </si>
  <si>
    <t>補助事業者</t>
    <phoneticPr fontId="8"/>
  </si>
  <si>
    <t>住　　　　　所：</t>
  </si>
  <si>
    <t>氏名または名称：</t>
  </si>
  <si>
    <t>代表者の職・氏名：</t>
    <phoneticPr fontId="8"/>
  </si>
  <si>
    <t>該当あり＝■　該当なし＝□</t>
  </si>
  <si>
    <t>１．補助事業者が、納税義務者ではない又は地方公共団体の一般会計である。</t>
    <phoneticPr fontId="8"/>
  </si>
  <si>
    <t>YES</t>
    <phoneticPr fontId="8"/>
  </si>
  <si>
    <t>NO</t>
    <phoneticPr fontId="8"/>
  </si>
  <si>
    <t>□</t>
  </si>
  <si>
    <t>□</t>
    <phoneticPr fontId="8"/>
  </si>
  <si>
    <t>※YESの場合は、消費税を含めて交付申請を行い、仕入控除税額の報告・返還は不要。NOの場合は、２．へ。</t>
    <phoneticPr fontId="8"/>
  </si>
  <si>
    <t>２．補助事業者が、次のいずれかに該当する。</t>
    <phoneticPr fontId="8"/>
  </si>
  <si>
    <t>　①消費税法第９条第１項の規定により消費税を納める義務が免除される者（３．へ）</t>
    <phoneticPr fontId="8"/>
  </si>
  <si>
    <t>→３へ</t>
    <phoneticPr fontId="8"/>
  </si>
  <si>
    <t>　②消費税法第37条第１項の規定により中小事業者の仕入に係る消費税額の控除の特例が適用される者（４．へ）</t>
    <phoneticPr fontId="8"/>
  </si>
  <si>
    <t>→４へ</t>
    <phoneticPr fontId="8"/>
  </si>
  <si>
    <t>　③消費税法第60条第４項の規定により国、地方公共団体等に対する仕入に係る消費税額の控除の特例が適用される者（５．へ）</t>
    <phoneticPr fontId="8"/>
  </si>
  <si>
    <t>→５へ</t>
    <phoneticPr fontId="8"/>
  </si>
  <si>
    <t>　④①から③以外の者であって、特段の理由により、消費税仕入控除税額の報告及び返還を選択する者（６．へ）</t>
    <phoneticPr fontId="8"/>
  </si>
  <si>
    <t>→６へ</t>
    <phoneticPr fontId="8"/>
  </si>
  <si>
    <t>※２.の①から④に該当しない（全てNOの）場合は、消費税抜きで交付申請を行う。</t>
    <phoneticPr fontId="8"/>
  </si>
  <si>
    <t>いずれかの項目がYESの場合は、３.から６.の各項目を確認し、全ての項目でYESであれば消費税込みで交付申請を行う。</t>
    <phoneticPr fontId="8"/>
  </si>
  <si>
    <t>【２．において「①」を選択した場合】</t>
    <phoneticPr fontId="8"/>
  </si>
  <si>
    <t>３．消費税法第９条第１項の規定により消費税を納める義務が免除される者</t>
    <phoneticPr fontId="8"/>
  </si>
  <si>
    <t>　①課税期間の基準期間における課税売上高が1,000万円以下であること</t>
    <phoneticPr fontId="8"/>
  </si>
  <si>
    <t>　②課税事業者を選択していないこと</t>
    <phoneticPr fontId="8"/>
  </si>
  <si>
    <t>　③国の会計年度と事業年度等の相違により、補助事業年度途中において課税事業者となった場合、公募要領に基づき消費税に係る仕入控除税額の報告を行うこと</t>
    <phoneticPr fontId="8"/>
  </si>
  <si>
    <t>　④特定期間における課税売上高が1,000万円を超えないこと（平成25年度予算事業より適用）</t>
    <phoneticPr fontId="8"/>
  </si>
  <si>
    <t>全てNO
↓
消費税抜きで申請</t>
    <phoneticPr fontId="8"/>
  </si>
  <si>
    <t>※①から④で１つの項目でもNOがあれば、消費税抜きで交付申請を行う。</t>
    <phoneticPr fontId="8"/>
  </si>
  <si>
    <t>【２．において「②」を選択した場合】</t>
    <phoneticPr fontId="8"/>
  </si>
  <si>
    <t>４．消費税法第37条第１項の規定により中小事業者の仕入に係る消費税額の控除の特例が適用される者</t>
    <phoneticPr fontId="8"/>
  </si>
  <si>
    <t>　①課税期間の基準期間における課税売上高が5,000万円以下であること</t>
    <phoneticPr fontId="8"/>
  </si>
  <si>
    <t>　②消費税簡易課税制度選択届出書が提出されていること</t>
    <phoneticPr fontId="8"/>
  </si>
  <si>
    <t>　③消費税簡易課税制度選択不適用届出書が提出されていないこと</t>
    <phoneticPr fontId="8"/>
  </si>
  <si>
    <t>　④国の会計年度と事業年度等の相違により、補助事業年度途中において課税事業者となった場合、公募要領に基づき消費税に係る仕入控除税額の報告を行うこと</t>
    <phoneticPr fontId="8"/>
  </si>
  <si>
    <t>【２．において「③」を選択した場合】</t>
    <phoneticPr fontId="8"/>
  </si>
  <si>
    <t>５．消費税法第60条第４項の規定により国、地方公共団体等に対する仕入に係る消費税額の控除の特例が適用される者</t>
    <phoneticPr fontId="8"/>
  </si>
  <si>
    <t>　①補助事業終了後、特定収入割合を証明する計算書類の提出をすること</t>
    <phoneticPr fontId="8"/>
  </si>
  <si>
    <t>　②特定収入割合が５％以下になった場合、公募要領に基づく消費税に係る仕入控除税額の報告を行うこと</t>
    <phoneticPr fontId="8"/>
  </si>
  <si>
    <t>※①から②で１つの項目でもNOがあれば、消費税抜きで交付申請を行う。</t>
    <phoneticPr fontId="8"/>
  </si>
  <si>
    <t>【２．において「④」を選択した場合】</t>
    <phoneticPr fontId="8"/>
  </si>
  <si>
    <t>６．２．①から③以外の者であって、特段の理由により、消費税仕入控除税額の報告及び返還を選択する者</t>
    <phoneticPr fontId="8"/>
  </si>
  <si>
    <t>　①補助事業終了後、公募要領に基づき消費税に係る仕入控除税額の報告を行うこと</t>
    <phoneticPr fontId="8"/>
  </si>
  <si>
    <t>※①でNOであれば、消費税抜きで交付申請を行う。</t>
    <phoneticPr fontId="8"/>
  </si>
  <si>
    <r>
      <t>※消費税仕入税額控除の対象となる場合は、</t>
    </r>
    <r>
      <rPr>
        <b/>
        <sz val="10"/>
        <color theme="1"/>
        <rFont val="游ゴシック"/>
        <family val="3"/>
        <charset val="128"/>
        <scheme val="minor"/>
      </rPr>
      <t>原則として補助対象経費から消費税等相当額を除外した補助金額</t>
    </r>
    <r>
      <rPr>
        <sz val="10"/>
        <color theme="1"/>
        <rFont val="游ゴシック"/>
        <family val="3"/>
        <charset val="128"/>
        <scheme val="minor"/>
      </rPr>
      <t>にて交付申請する必要がある。例外的に、以下に該当する場合は消費税込みで交付申請を行うこととなる。</t>
    </r>
    <phoneticPr fontId="8"/>
  </si>
  <si>
    <t>No.</t>
  </si>
  <si>
    <t xml:space="preserve">事業の種類
</t>
    <rPh sb="0" eb="2">
      <t>ジギョウ</t>
    </rPh>
    <rPh sb="3" eb="5">
      <t>シュルイ</t>
    </rPh>
    <phoneticPr fontId="36"/>
  </si>
  <si>
    <t>国立公園等及び実施地区名</t>
    <rPh sb="0" eb="1">
      <t>タチ</t>
    </rPh>
    <rPh sb="1" eb="3">
      <t>コウエン</t>
    </rPh>
    <rPh sb="3" eb="4">
      <t>メイ</t>
    </rPh>
    <rPh sb="4" eb="5">
      <t>ナド</t>
    </rPh>
    <rPh sb="6" eb="8">
      <t>ジッシ</t>
    </rPh>
    <rPh sb="8" eb="11">
      <t>チクメイ</t>
    </rPh>
    <phoneticPr fontId="36"/>
  </si>
  <si>
    <t>事業の名称</t>
    <rPh sb="0" eb="2">
      <t>ジギョウ</t>
    </rPh>
    <rPh sb="3" eb="5">
      <t>メイショウ</t>
    </rPh>
    <phoneticPr fontId="36"/>
  </si>
  <si>
    <t>申請者区分</t>
    <rPh sb="0" eb="3">
      <t>シンセイシャ</t>
    </rPh>
    <rPh sb="3" eb="5">
      <t>クブン</t>
    </rPh>
    <phoneticPr fontId="8"/>
  </si>
  <si>
    <t>地域活性化/
公園管理参画</t>
    <rPh sb="0" eb="5">
      <t>チイキカッセイカ</t>
    </rPh>
    <rPh sb="7" eb="11">
      <t>コウエンカンリ</t>
    </rPh>
    <rPh sb="11" eb="13">
      <t>サンカク</t>
    </rPh>
    <phoneticPr fontId="8"/>
  </si>
  <si>
    <t>消費税の扱い</t>
    <rPh sb="0" eb="3">
      <t>ショウヒゼイ</t>
    </rPh>
    <rPh sb="4" eb="5">
      <t>アツカ</t>
    </rPh>
    <phoneticPr fontId="8"/>
  </si>
  <si>
    <t>申請者</t>
    <rPh sb="0" eb="3">
      <t>シンセイシャ</t>
    </rPh>
    <phoneticPr fontId="36"/>
  </si>
  <si>
    <t>代表者</t>
    <rPh sb="0" eb="3">
      <t>ダイヒョウシャ</t>
    </rPh>
    <phoneticPr fontId="36"/>
  </si>
  <si>
    <t>担当者</t>
    <rPh sb="0" eb="3">
      <t>タントウシャ</t>
    </rPh>
    <phoneticPr fontId="36"/>
  </si>
  <si>
    <t>連絡先</t>
    <rPh sb="0" eb="3">
      <t>レンラクサキ</t>
    </rPh>
    <phoneticPr fontId="36"/>
  </si>
  <si>
    <t>事業の概要</t>
    <rPh sb="0" eb="2">
      <t>ジギョウ</t>
    </rPh>
    <rPh sb="3" eb="5">
      <t>ガイヨウ</t>
    </rPh>
    <phoneticPr fontId="36"/>
  </si>
  <si>
    <r>
      <t>事業費合計
（E)</t>
    </r>
    <r>
      <rPr>
        <b/>
        <sz val="9"/>
        <color theme="1"/>
        <rFont val="游ゴシック"/>
        <family val="3"/>
        <charset val="128"/>
        <scheme val="minor"/>
      </rPr>
      <t xml:space="preserve">
</t>
    </r>
    <r>
      <rPr>
        <b/>
        <sz val="11"/>
        <color theme="1"/>
        <rFont val="游ゴシック"/>
        <family val="3"/>
        <charset val="128"/>
        <scheme val="minor"/>
      </rPr>
      <t>（円）</t>
    </r>
    <rPh sb="0" eb="2">
      <t>ジギョウ</t>
    </rPh>
    <rPh sb="2" eb="3">
      <t>ヒ</t>
    </rPh>
    <rPh sb="3" eb="5">
      <t>ゴウケイ</t>
    </rPh>
    <rPh sb="10" eb="11">
      <t>エン</t>
    </rPh>
    <phoneticPr fontId="36"/>
  </si>
  <si>
    <t>寄付金
その他の収入
(Ａ)
(円）</t>
    <rPh sb="0" eb="3">
      <t>キフキン</t>
    </rPh>
    <rPh sb="6" eb="7">
      <t>タ</t>
    </rPh>
    <rPh sb="8" eb="10">
      <t>シュウニュウ</t>
    </rPh>
    <rPh sb="16" eb="17">
      <t>エン</t>
    </rPh>
    <phoneticPr fontId="36"/>
  </si>
  <si>
    <t>自己負担
(B)
 (円)</t>
  </si>
  <si>
    <t>差引額
（Ｆ）
(円）</t>
    <rPh sb="0" eb="2">
      <t>サシヒキ</t>
    </rPh>
    <rPh sb="2" eb="3">
      <t>ガク</t>
    </rPh>
    <rPh sb="9" eb="10">
      <t>エン</t>
    </rPh>
    <phoneticPr fontId="36"/>
  </si>
  <si>
    <t>補助率</t>
    <rPh sb="0" eb="3">
      <t>ホジョリツ</t>
    </rPh>
    <phoneticPr fontId="36"/>
  </si>
  <si>
    <t>補助率の
根拠</t>
    <rPh sb="0" eb="3">
      <t>ホジョリツ</t>
    </rPh>
    <rPh sb="5" eb="7">
      <t>コンキョ</t>
    </rPh>
    <phoneticPr fontId="36"/>
  </si>
  <si>
    <t>補助金の
交付要望額
(C)
（円）</t>
    <rPh sb="16" eb="17">
      <t>エン</t>
    </rPh>
    <phoneticPr fontId="36"/>
  </si>
  <si>
    <t>うち消費税相当額</t>
    <rPh sb="2" eb="8">
      <t>ショウヒゼイソウトウガク</t>
    </rPh>
    <phoneticPr fontId="8"/>
  </si>
  <si>
    <t>滞在型ツアー（Ａア）(Aイ)
ワーケーション実施（Bア）（Bイ）</t>
    <rPh sb="0" eb="2">
      <t>タイザイ</t>
    </rPh>
    <rPh sb="2" eb="3">
      <t>ガタ</t>
    </rPh>
    <phoneticPr fontId="8"/>
  </si>
  <si>
    <t>コード</t>
  </si>
  <si>
    <t>国立公園</t>
    <rPh sb="0" eb="2">
      <t>コクリツ</t>
    </rPh>
    <rPh sb="2" eb="4">
      <t>コウエン</t>
    </rPh>
    <phoneticPr fontId="36"/>
  </si>
  <si>
    <t>国定公園</t>
    <rPh sb="0" eb="4">
      <t>コクテイコウエン</t>
    </rPh>
    <phoneticPr fontId="8"/>
  </si>
  <si>
    <t>フリガナ</t>
    <phoneticPr fontId="8"/>
  </si>
  <si>
    <t>団体名</t>
    <rPh sb="0" eb="2">
      <t>ダンタイ</t>
    </rPh>
    <rPh sb="2" eb="3">
      <t>メイ</t>
    </rPh>
    <phoneticPr fontId="36"/>
  </si>
  <si>
    <t>役職</t>
    <rPh sb="0" eb="2">
      <t>ヤクショク</t>
    </rPh>
    <phoneticPr fontId="36"/>
  </si>
  <si>
    <t>氏名</t>
    <rPh sb="0" eb="2">
      <t>シメイ</t>
    </rPh>
    <phoneticPr fontId="36"/>
  </si>
  <si>
    <t>フリガナ</t>
    <phoneticPr fontId="36"/>
  </si>
  <si>
    <t>氏名</t>
    <rPh sb="0" eb="2">
      <t>シメイ</t>
    </rPh>
    <phoneticPr fontId="8"/>
  </si>
  <si>
    <t>部署</t>
    <rPh sb="0" eb="2">
      <t>ブショ</t>
    </rPh>
    <phoneticPr fontId="36"/>
  </si>
  <si>
    <t>TEL</t>
  </si>
  <si>
    <t>FAX</t>
  </si>
  <si>
    <t>e-mail</t>
  </si>
  <si>
    <t>書類等の送付先</t>
    <rPh sb="0" eb="2">
      <t>ショルイ</t>
    </rPh>
    <rPh sb="2" eb="3">
      <t>トウ</t>
    </rPh>
    <rPh sb="4" eb="7">
      <t>ソウフサキ</t>
    </rPh>
    <phoneticPr fontId="36"/>
  </si>
  <si>
    <t>日中連絡先</t>
    <rPh sb="0" eb="2">
      <t>ニッチュウ</t>
    </rPh>
    <rPh sb="2" eb="5">
      <t>レンラクサキ</t>
    </rPh>
    <phoneticPr fontId="36"/>
  </si>
  <si>
    <t>事業概要（300字以内）</t>
    <rPh sb="0" eb="2">
      <t>ジギョウ</t>
    </rPh>
    <rPh sb="2" eb="4">
      <t>ガイヨウ</t>
    </rPh>
    <rPh sb="8" eb="9">
      <t>ジ</t>
    </rPh>
    <rPh sb="9" eb="11">
      <t>イナイ</t>
    </rPh>
    <phoneticPr fontId="8"/>
  </si>
  <si>
    <t>入力額</t>
    <rPh sb="0" eb="2">
      <t>ニュウリョク</t>
    </rPh>
    <rPh sb="2" eb="3">
      <t>ガク</t>
    </rPh>
    <phoneticPr fontId="8"/>
  </si>
  <si>
    <t>試算額（業務費割戻額）</t>
    <rPh sb="0" eb="2">
      <t>シサン</t>
    </rPh>
    <rPh sb="2" eb="3">
      <t>ガク</t>
    </rPh>
    <rPh sb="4" eb="6">
      <t>ギョウム</t>
    </rPh>
    <rPh sb="6" eb="7">
      <t>ヒ</t>
    </rPh>
    <rPh sb="7" eb="9">
      <t>ワリモドシ</t>
    </rPh>
    <rPh sb="9" eb="10">
      <t>ガク</t>
    </rPh>
    <phoneticPr fontId="8"/>
  </si>
  <si>
    <t>人件費</t>
    <rPh sb="0" eb="3">
      <t>ジンケンヒ</t>
    </rPh>
    <phoneticPr fontId="36"/>
  </si>
  <si>
    <t>諸謝金</t>
    <rPh sb="0" eb="3">
      <t>ショシャキン</t>
    </rPh>
    <phoneticPr fontId="36"/>
  </si>
  <si>
    <t>旅費</t>
    <rPh sb="0" eb="2">
      <t>リョヒ</t>
    </rPh>
    <phoneticPr fontId="36"/>
  </si>
  <si>
    <t>備品費</t>
    <rPh sb="0" eb="2">
      <t>ビヒン</t>
    </rPh>
    <rPh sb="2" eb="3">
      <t>ヒ</t>
    </rPh>
    <phoneticPr fontId="36"/>
  </si>
  <si>
    <t>消耗品費</t>
    <rPh sb="0" eb="2">
      <t>ショウモウ</t>
    </rPh>
    <rPh sb="2" eb="3">
      <t>ヒン</t>
    </rPh>
    <rPh sb="3" eb="4">
      <t>ヒ</t>
    </rPh>
    <phoneticPr fontId="36"/>
  </si>
  <si>
    <t>印刷製本費</t>
    <rPh sb="0" eb="2">
      <t>インサツ</t>
    </rPh>
    <rPh sb="2" eb="4">
      <t>セイホン</t>
    </rPh>
    <rPh sb="4" eb="5">
      <t>ヒ</t>
    </rPh>
    <phoneticPr fontId="36"/>
  </si>
  <si>
    <t>通信運搬費</t>
    <rPh sb="0" eb="2">
      <t>ツウシン</t>
    </rPh>
    <rPh sb="2" eb="4">
      <t>ウンパン</t>
    </rPh>
    <rPh sb="4" eb="5">
      <t>ヒ</t>
    </rPh>
    <phoneticPr fontId="36"/>
  </si>
  <si>
    <t>借料及び損料</t>
    <rPh sb="0" eb="2">
      <t>シャクリョウ</t>
    </rPh>
    <rPh sb="2" eb="3">
      <t>オヨ</t>
    </rPh>
    <rPh sb="4" eb="6">
      <t>ソンリョウ</t>
    </rPh>
    <phoneticPr fontId="36"/>
  </si>
  <si>
    <t>会議費</t>
    <rPh sb="0" eb="3">
      <t>カイギヒ</t>
    </rPh>
    <phoneticPr fontId="36"/>
  </si>
  <si>
    <t>賃金</t>
    <rPh sb="0" eb="2">
      <t>チンギン</t>
    </rPh>
    <phoneticPr fontId="36"/>
  </si>
  <si>
    <t>社会保険費</t>
    <rPh sb="0" eb="2">
      <t>シャカイ</t>
    </rPh>
    <rPh sb="2" eb="4">
      <t>ホケン</t>
    </rPh>
    <rPh sb="4" eb="5">
      <t>ヒ</t>
    </rPh>
    <phoneticPr fontId="36"/>
  </si>
  <si>
    <t>雑役務費</t>
    <rPh sb="0" eb="1">
      <t>ザツ</t>
    </rPh>
    <rPh sb="1" eb="3">
      <t>エキム</t>
    </rPh>
    <rPh sb="3" eb="4">
      <t>ヒ</t>
    </rPh>
    <phoneticPr fontId="36"/>
  </si>
  <si>
    <t>資材購入費</t>
    <rPh sb="0" eb="2">
      <t>シザイ</t>
    </rPh>
    <rPh sb="2" eb="4">
      <t>コウニュウ</t>
    </rPh>
    <rPh sb="4" eb="5">
      <t>ヒ</t>
    </rPh>
    <phoneticPr fontId="36"/>
  </si>
  <si>
    <t>消費税</t>
    <rPh sb="0" eb="3">
      <t>ショウヒゼイ</t>
    </rPh>
    <phoneticPr fontId="36"/>
  </si>
  <si>
    <t>地域活性化への該当</t>
    <rPh sb="0" eb="5">
      <t>チイキカッセイカ</t>
    </rPh>
    <rPh sb="7" eb="9">
      <t>ガイトウ</t>
    </rPh>
    <phoneticPr fontId="2"/>
  </si>
  <si>
    <t>申請者区分</t>
    <rPh sb="0" eb="3">
      <t>シンセイシャ</t>
    </rPh>
    <rPh sb="3" eb="5">
      <t>クブン</t>
    </rPh>
    <phoneticPr fontId="2"/>
  </si>
  <si>
    <t>消費税</t>
    <rPh sb="0" eb="3">
      <t>ショウヒゼイ</t>
    </rPh>
    <phoneticPr fontId="2"/>
  </si>
  <si>
    <t>事業区分</t>
    <rPh sb="0" eb="2">
      <t>ジギョウ</t>
    </rPh>
    <rPh sb="2" eb="4">
      <t>クブン</t>
    </rPh>
    <phoneticPr fontId="2"/>
  </si>
  <si>
    <t>様式第1</t>
    <rPh sb="0" eb="2">
      <t>ヨウシキ</t>
    </rPh>
    <rPh sb="2" eb="3">
      <t>ダイ</t>
    </rPh>
    <phoneticPr fontId="7"/>
  </si>
  <si>
    <t>様式第１の１</t>
    <rPh sb="0" eb="2">
      <t>ヨウシキ</t>
    </rPh>
    <rPh sb="2" eb="3">
      <t>ダイ</t>
    </rPh>
    <phoneticPr fontId="7"/>
  </si>
  <si>
    <t>様式第１の２</t>
    <rPh sb="0" eb="2">
      <t>ヨウシキ</t>
    </rPh>
    <phoneticPr fontId="7"/>
  </si>
  <si>
    <t>様式第１の３</t>
    <rPh sb="0" eb="2">
      <t>ヨウシキ</t>
    </rPh>
    <rPh sb="2" eb="3">
      <t>ダイ</t>
    </rPh>
    <phoneticPr fontId="7"/>
  </si>
  <si>
    <t>別紙１</t>
    <rPh sb="0" eb="2">
      <t>ベッシ</t>
    </rPh>
    <phoneticPr fontId="7"/>
  </si>
  <si>
    <t>交付率</t>
    <rPh sb="0" eb="2">
      <t>コウフ</t>
    </rPh>
    <rPh sb="2" eb="3">
      <t>リツ</t>
    </rPh>
    <phoneticPr fontId="7"/>
  </si>
  <si>
    <t>国立・国定公園、国民保養温泉地</t>
    <rPh sb="0" eb="2">
      <t>コクリツ</t>
    </rPh>
    <rPh sb="3" eb="7">
      <t>コクテイコウエン</t>
    </rPh>
    <rPh sb="8" eb="10">
      <t>コクミン</t>
    </rPh>
    <rPh sb="10" eb="12">
      <t>ホヨウ</t>
    </rPh>
    <rPh sb="12" eb="15">
      <t>オンセンチ</t>
    </rPh>
    <phoneticPr fontId="7"/>
  </si>
  <si>
    <t>国立公園</t>
    <rPh sb="0" eb="4">
      <t>コクリツコウエン</t>
    </rPh>
    <phoneticPr fontId="7"/>
  </si>
  <si>
    <t>国定公園</t>
    <rPh sb="0" eb="2">
      <t>コクテイ</t>
    </rPh>
    <rPh sb="2" eb="4">
      <t>コウエン</t>
    </rPh>
    <phoneticPr fontId="7"/>
  </si>
  <si>
    <t>国民保養温泉地</t>
    <rPh sb="0" eb="2">
      <t>コクミン</t>
    </rPh>
    <rPh sb="2" eb="4">
      <t>ホヨウ</t>
    </rPh>
    <rPh sb="4" eb="7">
      <t>オンセンチ</t>
    </rPh>
    <phoneticPr fontId="7"/>
  </si>
  <si>
    <t>鳥獣保護区</t>
    <rPh sb="0" eb="1">
      <t>トリ</t>
    </rPh>
    <rPh sb="1" eb="2">
      <t>ジュウ</t>
    </rPh>
    <rPh sb="2" eb="5">
      <t>ホゴク</t>
    </rPh>
    <phoneticPr fontId="7"/>
  </si>
  <si>
    <t>長距離自然歩道</t>
    <rPh sb="0" eb="3">
      <t>チョウキョリ</t>
    </rPh>
    <rPh sb="3" eb="5">
      <t>シゼン</t>
    </rPh>
    <rPh sb="5" eb="7">
      <t>ホドウ</t>
    </rPh>
    <phoneticPr fontId="7"/>
  </si>
  <si>
    <t>（消費税の取扱については、チェックシートにより確認の上、選択してください）　　▼</t>
    <rPh sb="1" eb="4">
      <t>ショウヒゼイ</t>
    </rPh>
    <rPh sb="5" eb="7">
      <t>トリアツカイ</t>
    </rPh>
    <rPh sb="23" eb="25">
      <t>カクニン</t>
    </rPh>
    <rPh sb="26" eb="27">
      <t>ウエ</t>
    </rPh>
    <rPh sb="28" eb="30">
      <t>センタク</t>
    </rPh>
    <phoneticPr fontId="2"/>
  </si>
  <si>
    <t>（選択してください）</t>
    <rPh sb="1" eb="3">
      <t>センタク</t>
    </rPh>
    <phoneticPr fontId="7"/>
  </si>
  <si>
    <t>大雪山鳥獣保護区</t>
    <rPh sb="0" eb="3">
      <t>ダイセツザン</t>
    </rPh>
    <phoneticPr fontId="7"/>
  </si>
  <si>
    <t>東海自然歩道</t>
    <rPh sb="0" eb="2">
      <t>トウカイ</t>
    </rPh>
    <rPh sb="2" eb="4">
      <t>シゼン</t>
    </rPh>
    <rPh sb="4" eb="6">
      <t>ホドウ</t>
    </rPh>
    <phoneticPr fontId="7"/>
  </si>
  <si>
    <t>該当なし</t>
    <rPh sb="0" eb="2">
      <t>ガイトウ</t>
    </rPh>
    <phoneticPr fontId="2"/>
  </si>
  <si>
    <t>ア　民間企業</t>
    <rPh sb="2" eb="4">
      <t>ミンカン</t>
    </rPh>
    <rPh sb="4" eb="6">
      <t>キギョウ</t>
    </rPh>
    <phoneticPr fontId="2"/>
  </si>
  <si>
    <t>■税抜きで応募申請する</t>
    <rPh sb="5" eb="7">
      <t>オウボ</t>
    </rPh>
    <rPh sb="7" eb="9">
      <t>シンセイ</t>
    </rPh>
    <phoneticPr fontId="2"/>
  </si>
  <si>
    <t>コンテンツの造成事業</t>
    <rPh sb="6" eb="8">
      <t>ゾウセイ</t>
    </rPh>
    <rPh sb="8" eb="10">
      <t>ジギョウ</t>
    </rPh>
    <phoneticPr fontId="2"/>
  </si>
  <si>
    <t>令和3年度国立公園等の自然を活用した滞在型観光コンテンツ創出事業に係る応募申請書（コンテンツの造成）</t>
    <rPh sb="5" eb="7">
      <t>コクリツ</t>
    </rPh>
    <rPh sb="7" eb="9">
      <t>コウエン</t>
    </rPh>
    <rPh sb="9" eb="10">
      <t>ナド</t>
    </rPh>
    <rPh sb="11" eb="13">
      <t>シゼン</t>
    </rPh>
    <rPh sb="14" eb="16">
      <t>カツヨウ</t>
    </rPh>
    <rPh sb="18" eb="21">
      <t>タイザイガタ</t>
    </rPh>
    <rPh sb="21" eb="23">
      <t>カンコウ</t>
    </rPh>
    <rPh sb="28" eb="30">
      <t>ソウシュツ</t>
    </rPh>
    <rPh sb="30" eb="32">
      <t>ジギョウ</t>
    </rPh>
    <rPh sb="47" eb="49">
      <t>ゾウセイ</t>
    </rPh>
    <phoneticPr fontId="7"/>
  </si>
  <si>
    <t>１． コンテンツの造成事業実施計画書（別紙１の１）</t>
    <rPh sb="9" eb="11">
      <t>ゾウセイ</t>
    </rPh>
    <phoneticPr fontId="7"/>
  </si>
  <si>
    <t>１． 地域一体となった効果的コンテンツ提供の検討に係る事業実施計画書（別紙１の２）</t>
  </si>
  <si>
    <t>コンテンツの造成事業実施計画書</t>
  </si>
  <si>
    <t>十和田鳥獣保護区</t>
    <rPh sb="0" eb="3">
      <t>トワダ</t>
    </rPh>
    <rPh sb="3" eb="5">
      <t>チョウジュウ</t>
    </rPh>
    <phoneticPr fontId="7"/>
  </si>
  <si>
    <t>九州自然歩道</t>
    <rPh sb="0" eb="2">
      <t>キュウシュウ</t>
    </rPh>
    <rPh sb="2" eb="4">
      <t>シゼン</t>
    </rPh>
    <rPh sb="4" eb="6">
      <t>ホドウ</t>
    </rPh>
    <phoneticPr fontId="7"/>
  </si>
  <si>
    <t>申請区分のウからクに該当</t>
    <rPh sb="0" eb="2">
      <t>シンセイ</t>
    </rPh>
    <rPh sb="2" eb="4">
      <t>クブン</t>
    </rPh>
    <rPh sb="10" eb="12">
      <t>ガイトウ</t>
    </rPh>
    <phoneticPr fontId="7"/>
  </si>
  <si>
    <t>イ　個人事業主</t>
    <rPh sb="1" eb="6">
      <t>コジンジギョウヌシ</t>
    </rPh>
    <phoneticPr fontId="2"/>
  </si>
  <si>
    <t>■税込で応募申請する</t>
    <rPh sb="4" eb="6">
      <t>オウボ</t>
    </rPh>
    <rPh sb="6" eb="8">
      <t>シンセイ</t>
    </rPh>
    <phoneticPr fontId="2"/>
  </si>
  <si>
    <t>地域一体となった効果的コンテンツ提供の検討に係る事業</t>
    <rPh sb="22" eb="23">
      <t>カカ</t>
    </rPh>
    <rPh sb="24" eb="26">
      <t>ジギョウ</t>
    </rPh>
    <phoneticPr fontId="2"/>
  </si>
  <si>
    <t>令和3年度国立公園等の自然を活用した滞在型観光コンテンツ創出事業に係る応募申請書（地域一体となった効果的コンテンツ提供の検討）</t>
    <rPh sb="5" eb="7">
      <t>コクリツ</t>
    </rPh>
    <rPh sb="7" eb="9">
      <t>コウエン</t>
    </rPh>
    <rPh sb="9" eb="10">
      <t>ナド</t>
    </rPh>
    <rPh sb="11" eb="13">
      <t>シゼン</t>
    </rPh>
    <rPh sb="14" eb="16">
      <t>カツヨウ</t>
    </rPh>
    <rPh sb="18" eb="21">
      <t>タイザイガタ</t>
    </rPh>
    <rPh sb="21" eb="23">
      <t>カンコウ</t>
    </rPh>
    <rPh sb="28" eb="30">
      <t>ソウシュツ</t>
    </rPh>
    <rPh sb="30" eb="32">
      <t>ジギョウ</t>
    </rPh>
    <rPh sb="41" eb="45">
      <t>チイキイッタイ</t>
    </rPh>
    <rPh sb="49" eb="52">
      <t>コウカテキ</t>
    </rPh>
    <rPh sb="57" eb="59">
      <t>テイキョウ</t>
    </rPh>
    <rPh sb="60" eb="62">
      <t>ケントウ</t>
    </rPh>
    <phoneticPr fontId="7"/>
  </si>
  <si>
    <t>２． コンテンツの造成事業経費内訳（別紙２の１）</t>
    <rPh sb="9" eb="11">
      <t>ゾウセイ</t>
    </rPh>
    <phoneticPr fontId="7"/>
  </si>
  <si>
    <t>２． 地域一体となった効果的コンテンツ提供の検討に係る事業経費内訳（別紙２の１）</t>
  </si>
  <si>
    <t>白神山地鳥獣保護区</t>
    <rPh sb="0" eb="2">
      <t>シラカミ</t>
    </rPh>
    <rPh sb="2" eb="4">
      <t>サンチ</t>
    </rPh>
    <rPh sb="4" eb="6">
      <t>チョウジュウ</t>
    </rPh>
    <phoneticPr fontId="7"/>
  </si>
  <si>
    <t>中国自然歩道</t>
    <rPh sb="0" eb="2">
      <t>チュウゴク</t>
    </rPh>
    <rPh sb="2" eb="4">
      <t>シゼン</t>
    </rPh>
    <rPh sb="4" eb="6">
      <t>ホドウ</t>
    </rPh>
    <phoneticPr fontId="7"/>
  </si>
  <si>
    <t>公園管理団体が実施する地域活性化を目的とした事業に該当</t>
    <rPh sb="0" eb="2">
      <t>コウエン</t>
    </rPh>
    <rPh sb="2" eb="4">
      <t>カンリ</t>
    </rPh>
    <rPh sb="4" eb="6">
      <t>ダンタイ</t>
    </rPh>
    <rPh sb="7" eb="9">
      <t>ジッシ</t>
    </rPh>
    <rPh sb="11" eb="13">
      <t>チイキ</t>
    </rPh>
    <rPh sb="13" eb="16">
      <t>カッセイカ</t>
    </rPh>
    <rPh sb="17" eb="19">
      <t>モクテキ</t>
    </rPh>
    <rPh sb="22" eb="24">
      <t>ジギョウ</t>
    </rPh>
    <rPh sb="25" eb="27">
      <t>ガイトウ</t>
    </rPh>
    <phoneticPr fontId="2"/>
  </si>
  <si>
    <t>ウ　一般社団法人・一般財団法人及び公益社団法人・公益財団法人</t>
    <rPh sb="1" eb="3">
      <t>イッパン</t>
    </rPh>
    <rPh sb="3" eb="5">
      <t>シャダン</t>
    </rPh>
    <rPh sb="5" eb="7">
      <t>ホウジン</t>
    </rPh>
    <rPh sb="8" eb="10">
      <t>イッパン</t>
    </rPh>
    <rPh sb="10" eb="12">
      <t>ザイダン</t>
    </rPh>
    <rPh sb="12" eb="14">
      <t>ホウジン</t>
    </rPh>
    <rPh sb="14" eb="15">
      <t>オヨ</t>
    </rPh>
    <rPh sb="16" eb="18">
      <t>コウエキ</t>
    </rPh>
    <rPh sb="18" eb="20">
      <t>シャダン</t>
    </rPh>
    <rPh sb="20" eb="21">
      <t>ホウ</t>
    </rPh>
    <rPh sb="21" eb="22">
      <t>ジン</t>
    </rPh>
    <rPh sb="23" eb="25">
      <t>コウエキ</t>
    </rPh>
    <rPh sb="25" eb="27">
      <t>ザイダン</t>
    </rPh>
    <rPh sb="27" eb="29">
      <t>ホウジン</t>
    </rPh>
    <phoneticPr fontId="2"/>
  </si>
  <si>
    <t>地域一体となった効果的コンテンツ提供体制の整備に係る事業</t>
    <rPh sb="21" eb="23">
      <t>セイビ</t>
    </rPh>
    <rPh sb="24" eb="25">
      <t>カカ</t>
    </rPh>
    <rPh sb="26" eb="28">
      <t>ジギョウ</t>
    </rPh>
    <phoneticPr fontId="2"/>
  </si>
  <si>
    <t>令和3年度国立公園等の自然を活用した滞在型観光コンテンツ創出事業に係る応募申請書（地域一体となった効果的コンテンツ提供体制の整備）</t>
    <rPh sb="5" eb="7">
      <t>コクリツ</t>
    </rPh>
    <rPh sb="7" eb="9">
      <t>コウエン</t>
    </rPh>
    <rPh sb="9" eb="10">
      <t>ナド</t>
    </rPh>
    <rPh sb="11" eb="13">
      <t>シゼン</t>
    </rPh>
    <rPh sb="14" eb="16">
      <t>カツヨウ</t>
    </rPh>
    <rPh sb="18" eb="21">
      <t>タイザイガタ</t>
    </rPh>
    <rPh sb="21" eb="23">
      <t>カンコウ</t>
    </rPh>
    <rPh sb="28" eb="30">
      <t>ソウシュツ</t>
    </rPh>
    <rPh sb="30" eb="32">
      <t>ジギョウ</t>
    </rPh>
    <rPh sb="41" eb="45">
      <t>チイキイッタイ</t>
    </rPh>
    <rPh sb="49" eb="52">
      <t>コウカテキ</t>
    </rPh>
    <rPh sb="57" eb="59">
      <t>テイキョウ</t>
    </rPh>
    <rPh sb="59" eb="61">
      <t>タイセイ</t>
    </rPh>
    <rPh sb="62" eb="64">
      <t>セイビ</t>
    </rPh>
    <phoneticPr fontId="7"/>
  </si>
  <si>
    <t>３． 補助事業に係る消費税仕入税額控除の取扱いチェックリスト（別紙４）</t>
    <rPh sb="3" eb="5">
      <t>ホジョ</t>
    </rPh>
    <rPh sb="5" eb="7">
      <t>ジギョウ</t>
    </rPh>
    <rPh sb="8" eb="9">
      <t>カカ</t>
    </rPh>
    <rPh sb="10" eb="13">
      <t>ショウヒゼイ</t>
    </rPh>
    <rPh sb="13" eb="15">
      <t>シイレ</t>
    </rPh>
    <rPh sb="15" eb="17">
      <t>ゼイガク</t>
    </rPh>
    <rPh sb="17" eb="19">
      <t>コウジョ</t>
    </rPh>
    <rPh sb="20" eb="22">
      <t>トリアツカ</t>
    </rPh>
    <rPh sb="31" eb="33">
      <t>ベッシ</t>
    </rPh>
    <phoneticPr fontId="7"/>
  </si>
  <si>
    <t>浅間鳥獣保護区</t>
    <rPh sb="0" eb="2">
      <t>アサマ</t>
    </rPh>
    <rPh sb="2" eb="4">
      <t>チョウジュウ</t>
    </rPh>
    <phoneticPr fontId="7"/>
  </si>
  <si>
    <t>四国自然歩道（四国のみち）</t>
    <rPh sb="0" eb="2">
      <t>シコク</t>
    </rPh>
    <rPh sb="2" eb="4">
      <t>シゼン</t>
    </rPh>
    <rPh sb="4" eb="6">
      <t>ホドウ</t>
    </rPh>
    <rPh sb="7" eb="9">
      <t>シコク</t>
    </rPh>
    <phoneticPr fontId="7"/>
  </si>
  <si>
    <t>公園事業者が実施する地域活性化を目的とした事業に該当</t>
    <rPh sb="0" eb="2">
      <t>コウエン</t>
    </rPh>
    <rPh sb="2" eb="4">
      <t>ジギョウ</t>
    </rPh>
    <rPh sb="4" eb="5">
      <t>シャ</t>
    </rPh>
    <phoneticPr fontId="2"/>
  </si>
  <si>
    <t>エ　特定非営利活動法人</t>
    <rPh sb="2" eb="4">
      <t>トクテイ</t>
    </rPh>
    <rPh sb="4" eb="7">
      <t>ヒエイリ</t>
    </rPh>
    <rPh sb="7" eb="9">
      <t>カツドウ</t>
    </rPh>
    <rPh sb="9" eb="11">
      <t>ホウジン</t>
    </rPh>
    <phoneticPr fontId="2"/>
  </si>
  <si>
    <t>４． その他参考資料</t>
    <rPh sb="5" eb="6">
      <t>タ</t>
    </rPh>
    <rPh sb="6" eb="8">
      <t>サンコウ</t>
    </rPh>
    <rPh sb="8" eb="10">
      <t>シリョウ</t>
    </rPh>
    <phoneticPr fontId="7"/>
  </si>
  <si>
    <t>４． 補助事業に係る消費税仕入税額控除の取扱いチェックリスト（別紙４）</t>
    <rPh sb="3" eb="5">
      <t>ホジョ</t>
    </rPh>
    <rPh sb="5" eb="7">
      <t>ジギョウ</t>
    </rPh>
    <rPh sb="8" eb="9">
      <t>カカ</t>
    </rPh>
    <rPh sb="10" eb="13">
      <t>ショウヒゼイ</t>
    </rPh>
    <rPh sb="13" eb="15">
      <t>シイレ</t>
    </rPh>
    <rPh sb="15" eb="17">
      <t>ゼイガク</t>
    </rPh>
    <rPh sb="17" eb="19">
      <t>コウジョ</t>
    </rPh>
    <rPh sb="20" eb="22">
      <t>トリアツカ</t>
    </rPh>
    <rPh sb="31" eb="33">
      <t>ベッシ</t>
    </rPh>
    <phoneticPr fontId="7"/>
  </si>
  <si>
    <t>白山鳥獣保護区</t>
    <rPh sb="0" eb="2">
      <t>ハクサン</t>
    </rPh>
    <rPh sb="2" eb="4">
      <t>チョウジュウ</t>
    </rPh>
    <phoneticPr fontId="7"/>
  </si>
  <si>
    <t>首都圏自然歩道（関東ふれあいの道）</t>
    <rPh sb="0" eb="3">
      <t>シュトケン</t>
    </rPh>
    <rPh sb="3" eb="5">
      <t>シゼン</t>
    </rPh>
    <rPh sb="5" eb="7">
      <t>ホドウ</t>
    </rPh>
    <rPh sb="8" eb="10">
      <t>カントウ</t>
    </rPh>
    <rPh sb="15" eb="16">
      <t>ミチ</t>
    </rPh>
    <phoneticPr fontId="7"/>
  </si>
  <si>
    <t>オ　都道府県、市町村、特別区及び地方公共団体の組合</t>
    <rPh sb="2" eb="6">
      <t>トドウフケン</t>
    </rPh>
    <rPh sb="7" eb="10">
      <t>シチョウソン</t>
    </rPh>
    <rPh sb="11" eb="14">
      <t>トクベツク</t>
    </rPh>
    <rPh sb="14" eb="15">
      <t>オヨ</t>
    </rPh>
    <rPh sb="16" eb="18">
      <t>チホウ</t>
    </rPh>
    <rPh sb="18" eb="20">
      <t>コウキョウ</t>
    </rPh>
    <rPh sb="20" eb="22">
      <t>ダンタイ</t>
    </rPh>
    <rPh sb="23" eb="25">
      <t>クミアイ</t>
    </rPh>
    <phoneticPr fontId="2"/>
  </si>
  <si>
    <t>５． その他参考資料</t>
    <rPh sb="5" eb="6">
      <t>タ</t>
    </rPh>
    <rPh sb="6" eb="8">
      <t>サンコウ</t>
    </rPh>
    <rPh sb="8" eb="10">
      <t>シリョウ</t>
    </rPh>
    <phoneticPr fontId="7"/>
  </si>
  <si>
    <t>大台山系鳥獣保護区</t>
    <rPh sb="0" eb="2">
      <t>オオダイ</t>
    </rPh>
    <rPh sb="2" eb="3">
      <t>ヤマ</t>
    </rPh>
    <rPh sb="3" eb="4">
      <t>ケイ</t>
    </rPh>
    <rPh sb="4" eb="6">
      <t>チョウジュウ</t>
    </rPh>
    <phoneticPr fontId="7"/>
  </si>
  <si>
    <t>東北自然歩道（新・奥の細道）</t>
    <rPh sb="0" eb="2">
      <t>トウホク</t>
    </rPh>
    <rPh sb="2" eb="4">
      <t>シゼン</t>
    </rPh>
    <rPh sb="4" eb="6">
      <t>ホドウ</t>
    </rPh>
    <rPh sb="7" eb="8">
      <t>シン</t>
    </rPh>
    <rPh sb="9" eb="10">
      <t>オク</t>
    </rPh>
    <rPh sb="11" eb="13">
      <t>ホソミチ</t>
    </rPh>
    <phoneticPr fontId="7"/>
  </si>
  <si>
    <t>まちづくり会社が実施する地域活性化を目的とした事業に該当</t>
    <rPh sb="5" eb="7">
      <t>カイシャ</t>
    </rPh>
    <phoneticPr fontId="2"/>
  </si>
  <si>
    <t>カ　地方公共団体の観光協会及び広域観光推進機構</t>
    <rPh sb="2" eb="4">
      <t>チホウ</t>
    </rPh>
    <rPh sb="4" eb="6">
      <t>コウキョウ</t>
    </rPh>
    <rPh sb="6" eb="8">
      <t>ダンタイ</t>
    </rPh>
    <rPh sb="9" eb="11">
      <t>カンコウ</t>
    </rPh>
    <rPh sb="11" eb="13">
      <t>キョウカイ</t>
    </rPh>
    <rPh sb="13" eb="14">
      <t>オヨ</t>
    </rPh>
    <rPh sb="15" eb="17">
      <t>コウイキ</t>
    </rPh>
    <rPh sb="17" eb="19">
      <t>カンコウ</t>
    </rPh>
    <rPh sb="19" eb="21">
      <t>スイシン</t>
    </rPh>
    <rPh sb="21" eb="23">
      <t>キコウ</t>
    </rPh>
    <phoneticPr fontId="2"/>
  </si>
  <si>
    <t>剣山山系鳥獣保護区</t>
    <rPh sb="0" eb="1">
      <t>ツルギ</t>
    </rPh>
    <rPh sb="1" eb="2">
      <t>ヤマ</t>
    </rPh>
    <rPh sb="2" eb="3">
      <t>ヤマ</t>
    </rPh>
    <rPh sb="3" eb="4">
      <t>ケイ</t>
    </rPh>
    <rPh sb="4" eb="6">
      <t>チョウジュウ</t>
    </rPh>
    <phoneticPr fontId="7"/>
  </si>
  <si>
    <t>中部北陸自然歩道</t>
    <rPh sb="0" eb="2">
      <t>チュウブ</t>
    </rPh>
    <rPh sb="2" eb="4">
      <t>ホクリク</t>
    </rPh>
    <rPh sb="4" eb="6">
      <t>シゼン</t>
    </rPh>
    <rPh sb="6" eb="8">
      <t>ホドウ</t>
    </rPh>
    <phoneticPr fontId="7"/>
  </si>
  <si>
    <t>地方公共団体が出資している法人等が実施する地域活性化を目的とした事業に該当</t>
    <rPh sb="0" eb="2">
      <t>チホウ</t>
    </rPh>
    <rPh sb="2" eb="4">
      <t>コウキョウ</t>
    </rPh>
    <rPh sb="4" eb="6">
      <t>ダンタイ</t>
    </rPh>
    <rPh sb="7" eb="9">
      <t>シュッシ</t>
    </rPh>
    <rPh sb="13" eb="15">
      <t>ホウジン</t>
    </rPh>
    <rPh sb="15" eb="16">
      <t>トウ</t>
    </rPh>
    <phoneticPr fontId="2"/>
  </si>
  <si>
    <t>大山鳥獣保護区</t>
    <rPh sb="0" eb="2">
      <t>オオヤマ</t>
    </rPh>
    <rPh sb="2" eb="4">
      <t>チョウジュウ</t>
    </rPh>
    <phoneticPr fontId="7"/>
  </si>
  <si>
    <t>近畿自然歩道</t>
    <rPh sb="0" eb="2">
      <t>キンキ</t>
    </rPh>
    <rPh sb="2" eb="4">
      <t>シゼン</t>
    </rPh>
    <rPh sb="4" eb="6">
      <t>ホドウ</t>
    </rPh>
    <phoneticPr fontId="7"/>
  </si>
  <si>
    <t>公益的・公共的な性格を有する場合</t>
  </si>
  <si>
    <t>ク　民間企業等で構成する協議会その他</t>
    <rPh sb="2" eb="4">
      <t>ミンカン</t>
    </rPh>
    <rPh sb="4" eb="6">
      <t>キギョウ</t>
    </rPh>
    <rPh sb="6" eb="7">
      <t>トウ</t>
    </rPh>
    <rPh sb="8" eb="10">
      <t>コウセイ</t>
    </rPh>
    <rPh sb="12" eb="15">
      <t>キョウギカイ</t>
    </rPh>
    <rPh sb="17" eb="18">
      <t>タ</t>
    </rPh>
    <phoneticPr fontId="2"/>
  </si>
  <si>
    <t>石鎚山系鳥獣保護区</t>
    <rPh sb="0" eb="2">
      <t>イシヅチ</t>
    </rPh>
    <rPh sb="2" eb="3">
      <t>ヤマ</t>
    </rPh>
    <rPh sb="3" eb="4">
      <t>ケイ</t>
    </rPh>
    <rPh sb="4" eb="6">
      <t>チョウジュウ</t>
    </rPh>
    <phoneticPr fontId="7"/>
  </si>
  <si>
    <t>北海道自然歩道</t>
    <rPh sb="0" eb="3">
      <t>ホッカイドウ</t>
    </rPh>
    <rPh sb="3" eb="5">
      <t>シゼン</t>
    </rPh>
    <rPh sb="5" eb="7">
      <t>ホドウ</t>
    </rPh>
    <phoneticPr fontId="7"/>
  </si>
  <si>
    <t>霧島鳥獣保護区</t>
    <rPh sb="0" eb="2">
      <t>キリシマ</t>
    </rPh>
    <rPh sb="2" eb="4">
      <t>チョウジュウ</t>
    </rPh>
    <phoneticPr fontId="7"/>
  </si>
  <si>
    <t>東北太平洋岸自然歩道（みちのく潮風トレイル）</t>
    <rPh sb="0" eb="2">
      <t>トウホク</t>
    </rPh>
    <rPh sb="2" eb="5">
      <t>タイヘイヨウ</t>
    </rPh>
    <rPh sb="5" eb="6">
      <t>キシ</t>
    </rPh>
    <rPh sb="6" eb="8">
      <t>シゼン</t>
    </rPh>
    <rPh sb="8" eb="10">
      <t>ホドウ</t>
    </rPh>
    <rPh sb="15" eb="17">
      <t>シオカゼ</t>
    </rPh>
    <phoneticPr fontId="7"/>
  </si>
  <si>
    <t>浜頓別クッチャロ鳥獣保護区</t>
    <rPh sb="0" eb="3">
      <t>ハマトンベツ</t>
    </rPh>
    <rPh sb="8" eb="10">
      <t>チョウジュウ</t>
    </rPh>
    <phoneticPr fontId="7"/>
  </si>
  <si>
    <t>その他の自然歩道</t>
    <rPh sb="2" eb="3">
      <t>ホカ</t>
    </rPh>
    <rPh sb="4" eb="6">
      <t>シゼン</t>
    </rPh>
    <rPh sb="6" eb="8">
      <t>ホドウ</t>
    </rPh>
    <phoneticPr fontId="7"/>
  </si>
  <si>
    <t xml:space="preserve"> 鳴子温泉郷</t>
  </si>
  <si>
    <t>サロベツ鳥獣保護区</t>
    <rPh sb="4" eb="6">
      <t>チョウジュウ</t>
    </rPh>
    <phoneticPr fontId="7"/>
  </si>
  <si>
    <t>濤沸湖鳥獣保護区</t>
    <rPh sb="0" eb="1">
      <t>トウ</t>
    </rPh>
    <rPh sb="1" eb="2">
      <t>フツ</t>
    </rPh>
    <rPh sb="2" eb="3">
      <t>コ</t>
    </rPh>
    <rPh sb="3" eb="5">
      <t>チョウジュウ</t>
    </rPh>
    <phoneticPr fontId="7"/>
  </si>
  <si>
    <t>野付半島・野付湾鳥獣保護区</t>
    <rPh sb="0" eb="4">
      <t>ノツケハントウ</t>
    </rPh>
    <rPh sb="5" eb="7">
      <t>ノツケ</t>
    </rPh>
    <rPh sb="7" eb="8">
      <t>ワン</t>
    </rPh>
    <rPh sb="8" eb="10">
      <t>チョウジュウ</t>
    </rPh>
    <phoneticPr fontId="7"/>
  </si>
  <si>
    <t>風蓮湖鳥獣保護区</t>
    <rPh sb="0" eb="1">
      <t>カゼ</t>
    </rPh>
    <rPh sb="1" eb="2">
      <t>レン</t>
    </rPh>
    <rPh sb="2" eb="3">
      <t>コ</t>
    </rPh>
    <rPh sb="3" eb="5">
      <t>チョウジュウ</t>
    </rPh>
    <phoneticPr fontId="7"/>
  </si>
  <si>
    <t xml:space="preserve"> 銀山温泉</t>
  </si>
  <si>
    <t>厚岸・別寒辺牛・霧多布鳥獣保護区</t>
    <rPh sb="0" eb="2">
      <t>アツケシ</t>
    </rPh>
    <rPh sb="3" eb="4">
      <t>ベツ</t>
    </rPh>
    <rPh sb="4" eb="5">
      <t>サム</t>
    </rPh>
    <rPh sb="5" eb="6">
      <t>ヘン</t>
    </rPh>
    <rPh sb="6" eb="7">
      <t>ウシ</t>
    </rPh>
    <rPh sb="8" eb="11">
      <t>キリタップ</t>
    </rPh>
    <rPh sb="11" eb="13">
      <t>チョウジュウ</t>
    </rPh>
    <phoneticPr fontId="7"/>
  </si>
  <si>
    <t>宮島沼鳥獣保護区</t>
    <rPh sb="0" eb="2">
      <t>ミヤジマ</t>
    </rPh>
    <rPh sb="2" eb="3">
      <t>ヌマ</t>
    </rPh>
    <rPh sb="3" eb="5">
      <t>チョウジュウ</t>
    </rPh>
    <phoneticPr fontId="7"/>
  </si>
  <si>
    <t>ウトナイ湖鳥獣保護区</t>
    <rPh sb="4" eb="5">
      <t>コ</t>
    </rPh>
    <rPh sb="5" eb="7">
      <t>チョウジュウ</t>
    </rPh>
    <phoneticPr fontId="7"/>
  </si>
  <si>
    <t xml:space="preserve"> 湯田川温泉</t>
  </si>
  <si>
    <t>小湊鳥獣保護区</t>
    <rPh sb="0" eb="2">
      <t>コミナト</t>
    </rPh>
    <rPh sb="2" eb="4">
      <t>チョウジュウ</t>
    </rPh>
    <phoneticPr fontId="7"/>
  </si>
  <si>
    <t>伊豆沼鳥獣保護区</t>
    <rPh sb="0" eb="3">
      <t>イズヌマ</t>
    </rPh>
    <rPh sb="3" eb="5">
      <t>チョウジュウ</t>
    </rPh>
    <phoneticPr fontId="7"/>
  </si>
  <si>
    <t>仙台海浜鳥獣保護区</t>
    <rPh sb="0" eb="2">
      <t>センダイ</t>
    </rPh>
    <rPh sb="2" eb="4">
      <t>カイヒン</t>
    </rPh>
    <rPh sb="4" eb="6">
      <t>チョウジュウ</t>
    </rPh>
    <phoneticPr fontId="7"/>
  </si>
  <si>
    <t>蕪栗沼・周辺水田鳥獣保護区</t>
    <rPh sb="0" eb="1">
      <t>カブ</t>
    </rPh>
    <rPh sb="1" eb="2">
      <t>クリ</t>
    </rPh>
    <rPh sb="2" eb="3">
      <t>ヌマ</t>
    </rPh>
    <rPh sb="4" eb="6">
      <t>シュウヘン</t>
    </rPh>
    <rPh sb="6" eb="8">
      <t>スイデン</t>
    </rPh>
    <rPh sb="8" eb="10">
      <t>チョウジュウ</t>
    </rPh>
    <phoneticPr fontId="7"/>
  </si>
  <si>
    <t>化女沼鳥獣保護区</t>
    <rPh sb="0" eb="1">
      <t>ケ</t>
    </rPh>
    <rPh sb="1" eb="2">
      <t>ジョ</t>
    </rPh>
    <rPh sb="2" eb="3">
      <t>ヌマ</t>
    </rPh>
    <rPh sb="3" eb="5">
      <t>チョウジュウ</t>
    </rPh>
    <phoneticPr fontId="7"/>
  </si>
  <si>
    <t>最上川河口鳥獣保護区</t>
    <rPh sb="0" eb="3">
      <t>モガミガワ</t>
    </rPh>
    <rPh sb="3" eb="5">
      <t>カコウ</t>
    </rPh>
    <rPh sb="5" eb="7">
      <t>チョウジュウ</t>
    </rPh>
    <phoneticPr fontId="7"/>
  </si>
  <si>
    <t>大山上池・下池鳥獣保護区</t>
    <rPh sb="0" eb="2">
      <t>ダイセン</t>
    </rPh>
    <rPh sb="2" eb="4">
      <t>カミイケ</t>
    </rPh>
    <rPh sb="5" eb="7">
      <t>シモイケ</t>
    </rPh>
    <rPh sb="7" eb="9">
      <t>チョウジュウ</t>
    </rPh>
    <phoneticPr fontId="7"/>
  </si>
  <si>
    <t>福島潟鳥獣保護区</t>
    <rPh sb="0" eb="2">
      <t>フクシマ</t>
    </rPh>
    <rPh sb="2" eb="3">
      <t>ガタ</t>
    </rPh>
    <rPh sb="3" eb="5">
      <t>チョウジュウ</t>
    </rPh>
    <phoneticPr fontId="7"/>
  </si>
  <si>
    <t>瓢湖鳥獣保護区</t>
    <rPh sb="0" eb="2">
      <t>ヒョウコ</t>
    </rPh>
    <rPh sb="1" eb="2">
      <t>コ</t>
    </rPh>
    <rPh sb="2" eb="4">
      <t>チョウジュウ</t>
    </rPh>
    <phoneticPr fontId="7"/>
  </si>
  <si>
    <t>佐潟鳥獣保護区</t>
    <rPh sb="0" eb="1">
      <t>サ</t>
    </rPh>
    <rPh sb="1" eb="2">
      <t>ガタ</t>
    </rPh>
    <rPh sb="2" eb="4">
      <t>チョウジュウ</t>
    </rPh>
    <phoneticPr fontId="7"/>
  </si>
  <si>
    <t>涸沼鳥獣保護区</t>
    <rPh sb="0" eb="1">
      <t>コ</t>
    </rPh>
    <rPh sb="1" eb="2">
      <t>ヌマ</t>
    </rPh>
    <rPh sb="2" eb="4">
      <t>チョウジュウ</t>
    </rPh>
    <phoneticPr fontId="7"/>
  </si>
  <si>
    <t>渡良瀬遊水地鳥獣保護区</t>
    <rPh sb="0" eb="3">
      <t>ワタラセ</t>
    </rPh>
    <rPh sb="3" eb="6">
      <t>ユウスイチ</t>
    </rPh>
    <rPh sb="6" eb="8">
      <t>チョウジュウ</t>
    </rPh>
    <phoneticPr fontId="7"/>
  </si>
  <si>
    <t>葛西沖三枚洲鳥獣保護区</t>
    <rPh sb="0" eb="2">
      <t>カサイ</t>
    </rPh>
    <rPh sb="2" eb="3">
      <t>オキ</t>
    </rPh>
    <rPh sb="3" eb="5">
      <t>サンマイ</t>
    </rPh>
    <rPh sb="5" eb="6">
      <t>ス</t>
    </rPh>
    <rPh sb="6" eb="8">
      <t>チョウジュウ</t>
    </rPh>
    <phoneticPr fontId="7"/>
  </si>
  <si>
    <t>谷津鳥獣保護区</t>
    <rPh sb="0" eb="2">
      <t>ヤツ</t>
    </rPh>
    <rPh sb="2" eb="4">
      <t>チョウジュウ</t>
    </rPh>
    <phoneticPr fontId="7"/>
  </si>
  <si>
    <t>片野鴨池鳥獣保護区</t>
    <rPh sb="0" eb="2">
      <t>カタノ</t>
    </rPh>
    <rPh sb="2" eb="4">
      <t>カモイケ</t>
    </rPh>
    <rPh sb="4" eb="6">
      <t>チョウジュウ</t>
    </rPh>
    <phoneticPr fontId="7"/>
  </si>
  <si>
    <t xml:space="preserve"> 関・燕温泉 </t>
  </si>
  <si>
    <t>藤前干潟鳥獣保護区</t>
    <rPh sb="0" eb="2">
      <t>フジマエ</t>
    </rPh>
    <rPh sb="2" eb="4">
      <t>ヒガタ</t>
    </rPh>
    <rPh sb="4" eb="6">
      <t>チョウジュウ</t>
    </rPh>
    <phoneticPr fontId="7"/>
  </si>
  <si>
    <t>浜甲子園鳥獣保護区</t>
    <rPh sb="0" eb="1">
      <t>ハマ</t>
    </rPh>
    <rPh sb="1" eb="4">
      <t>コウシエン</t>
    </rPh>
    <rPh sb="4" eb="6">
      <t>チョウジュウ</t>
    </rPh>
    <phoneticPr fontId="7"/>
  </si>
  <si>
    <t xml:space="preserve"> 白山温泉郷</t>
  </si>
  <si>
    <t>中海鳥獣保護区</t>
    <rPh sb="0" eb="1">
      <t>ナカ</t>
    </rPh>
    <rPh sb="1" eb="2">
      <t>ウミ</t>
    </rPh>
    <rPh sb="2" eb="4">
      <t>チョウジュウ</t>
    </rPh>
    <phoneticPr fontId="7"/>
  </si>
  <si>
    <t>宍戸湖鳥獣保護区</t>
    <rPh sb="0" eb="3">
      <t>シシドコ</t>
    </rPh>
    <rPh sb="3" eb="5">
      <t>チョウジュウ</t>
    </rPh>
    <phoneticPr fontId="7"/>
  </si>
  <si>
    <t>和白干潟・多々良川河口鳥獣保護区</t>
    <rPh sb="0" eb="1">
      <t>ワ</t>
    </rPh>
    <rPh sb="1" eb="2">
      <t>シロ</t>
    </rPh>
    <rPh sb="2" eb="4">
      <t>ヒガタ</t>
    </rPh>
    <rPh sb="5" eb="9">
      <t>タタラガワ</t>
    </rPh>
    <rPh sb="9" eb="11">
      <t>カコウ</t>
    </rPh>
    <rPh sb="11" eb="13">
      <t>チョウジュウ</t>
    </rPh>
    <phoneticPr fontId="7"/>
  </si>
  <si>
    <t>東よか干潟鳥獣保護区</t>
    <rPh sb="0" eb="1">
      <t>ヒガシ</t>
    </rPh>
    <rPh sb="3" eb="5">
      <t>ヒガタ</t>
    </rPh>
    <rPh sb="5" eb="7">
      <t>チョウジュウ</t>
    </rPh>
    <phoneticPr fontId="7"/>
  </si>
  <si>
    <t>肥前鹿島干潟鳥獣保護区</t>
    <rPh sb="0" eb="2">
      <t>ヒゼン</t>
    </rPh>
    <rPh sb="2" eb="4">
      <t>カシマ</t>
    </rPh>
    <rPh sb="4" eb="6">
      <t>ヒガタ</t>
    </rPh>
    <rPh sb="6" eb="8">
      <t>チョウジュウ</t>
    </rPh>
    <phoneticPr fontId="7"/>
  </si>
  <si>
    <t>荒尾干潟鳥獣保護区</t>
    <rPh sb="0" eb="2">
      <t>アラオ</t>
    </rPh>
    <rPh sb="2" eb="4">
      <t>ヒガタ</t>
    </rPh>
    <rPh sb="4" eb="6">
      <t>チョウジュウ</t>
    </rPh>
    <phoneticPr fontId="7"/>
  </si>
  <si>
    <t>出水・高尾野鳥獣保護区</t>
    <rPh sb="0" eb="2">
      <t>イデミズ</t>
    </rPh>
    <rPh sb="3" eb="5">
      <t>タカオ</t>
    </rPh>
    <rPh sb="5" eb="6">
      <t>ノ</t>
    </rPh>
    <rPh sb="6" eb="8">
      <t>チョウジュウ</t>
    </rPh>
    <phoneticPr fontId="7"/>
  </si>
  <si>
    <t>屋我地鳥獣保護区</t>
    <rPh sb="0" eb="1">
      <t>ヤ</t>
    </rPh>
    <rPh sb="1" eb="2">
      <t>ワレ</t>
    </rPh>
    <rPh sb="2" eb="3">
      <t>チ</t>
    </rPh>
    <rPh sb="3" eb="5">
      <t>チョウジュウ</t>
    </rPh>
    <phoneticPr fontId="7"/>
  </si>
  <si>
    <t>漫湖鳥獣保護区</t>
    <rPh sb="0" eb="1">
      <t>マン</t>
    </rPh>
    <rPh sb="1" eb="2">
      <t>コ</t>
    </rPh>
    <rPh sb="2" eb="4">
      <t>チョウジュウ</t>
    </rPh>
    <phoneticPr fontId="7"/>
  </si>
  <si>
    <t xml:space="preserve"> 奥飛騨温泉郷</t>
  </si>
  <si>
    <t>与那覇湾鳥獣保護区</t>
    <rPh sb="0" eb="3">
      <t>ヨナハ</t>
    </rPh>
    <rPh sb="3" eb="4">
      <t>ワン</t>
    </rPh>
    <rPh sb="4" eb="6">
      <t>チョウジュウ</t>
    </rPh>
    <phoneticPr fontId="7"/>
  </si>
  <si>
    <t>池間鳥獣保護区</t>
    <rPh sb="0" eb="1">
      <t>イケ</t>
    </rPh>
    <rPh sb="1" eb="2">
      <t>マ</t>
    </rPh>
    <rPh sb="2" eb="4">
      <t>チョウジュウ</t>
    </rPh>
    <phoneticPr fontId="7"/>
  </si>
  <si>
    <t xml:space="preserve"> 小坂温泉郷</t>
  </si>
  <si>
    <t>天売島鳥獣保護区</t>
    <rPh sb="0" eb="1">
      <t>テン</t>
    </rPh>
    <rPh sb="1" eb="2">
      <t>バイ</t>
    </rPh>
    <rPh sb="2" eb="3">
      <t>シマ</t>
    </rPh>
    <rPh sb="3" eb="5">
      <t>チョウジュウ</t>
    </rPh>
    <phoneticPr fontId="7"/>
  </si>
  <si>
    <t xml:space="preserve"> 畑毛・奈古谷温泉</t>
  </si>
  <si>
    <t>ユルリ・モユルリ鳥獣保護区</t>
    <rPh sb="8" eb="10">
      <t>チョウジュウ</t>
    </rPh>
    <phoneticPr fontId="7"/>
  </si>
  <si>
    <t xml:space="preserve"> 梅ヶ島温泉郷</t>
  </si>
  <si>
    <t>大黒島鳥獣保護区</t>
    <rPh sb="0" eb="3">
      <t>オオクロシマ</t>
    </rPh>
    <rPh sb="3" eb="5">
      <t>チョウジュウ</t>
    </rPh>
    <phoneticPr fontId="7"/>
  </si>
  <si>
    <t xml:space="preserve"> 久美の浜温泉郷</t>
  </si>
  <si>
    <t>日出島鳥獣保護区</t>
    <rPh sb="0" eb="2">
      <t>ヒノデ</t>
    </rPh>
    <rPh sb="2" eb="3">
      <t>トウ</t>
    </rPh>
    <rPh sb="3" eb="5">
      <t>チョウジュウ</t>
    </rPh>
    <phoneticPr fontId="7"/>
  </si>
  <si>
    <t>三貫島鳥獣保護区</t>
    <rPh sb="0" eb="1">
      <t>サン</t>
    </rPh>
    <rPh sb="1" eb="2">
      <t>ヌキ</t>
    </rPh>
    <rPh sb="2" eb="3">
      <t>トウ</t>
    </rPh>
    <rPh sb="3" eb="5">
      <t>チョウジュウ</t>
    </rPh>
    <phoneticPr fontId="7"/>
  </si>
  <si>
    <t xml:space="preserve"> 浜坂温泉郷</t>
  </si>
  <si>
    <t>祇苗島鳥獣保護区</t>
    <rPh sb="0" eb="1">
      <t>シ</t>
    </rPh>
    <rPh sb="1" eb="2">
      <t>ナエ</t>
    </rPh>
    <rPh sb="2" eb="3">
      <t>トウ</t>
    </rPh>
    <rPh sb="3" eb="5">
      <t>チョウジュウ</t>
    </rPh>
    <phoneticPr fontId="7"/>
  </si>
  <si>
    <t xml:space="preserve">十津川温泉郷 </t>
  </si>
  <si>
    <t>大野原島鳥獣保護区</t>
    <rPh sb="0" eb="2">
      <t>オオノ</t>
    </rPh>
    <rPh sb="2" eb="3">
      <t>ハラ</t>
    </rPh>
    <rPh sb="3" eb="4">
      <t>トウ</t>
    </rPh>
    <rPh sb="4" eb="6">
      <t>チョウジュウ</t>
    </rPh>
    <phoneticPr fontId="7"/>
  </si>
  <si>
    <t>西之島鳥獣保護区</t>
    <rPh sb="0" eb="2">
      <t>ニシノ</t>
    </rPh>
    <rPh sb="2" eb="3">
      <t>トウ</t>
    </rPh>
    <rPh sb="3" eb="5">
      <t>チョウジュウ</t>
    </rPh>
    <phoneticPr fontId="7"/>
  </si>
  <si>
    <t>北硫黄島鳥獣保護区</t>
    <rPh sb="0" eb="1">
      <t>キタ</t>
    </rPh>
    <rPh sb="1" eb="4">
      <t>イオウトウ</t>
    </rPh>
    <rPh sb="4" eb="6">
      <t>チョウジュウ</t>
    </rPh>
    <phoneticPr fontId="7"/>
  </si>
  <si>
    <t>南鳥島鳥獣保護区</t>
    <rPh sb="0" eb="1">
      <t>ミナミ</t>
    </rPh>
    <rPh sb="1" eb="2">
      <t>トリ</t>
    </rPh>
    <rPh sb="3" eb="5">
      <t>チョウジュウ</t>
    </rPh>
    <phoneticPr fontId="7"/>
  </si>
  <si>
    <t>七ツ島鳥獣保護区</t>
    <rPh sb="0" eb="1">
      <t>ナナ</t>
    </rPh>
    <rPh sb="3" eb="5">
      <t>チョウジュウ</t>
    </rPh>
    <phoneticPr fontId="7"/>
  </si>
  <si>
    <t>厚岸霧多布昆布森国定公園</t>
  </si>
  <si>
    <t xml:space="preserve">岩井温泉 </t>
  </si>
  <si>
    <t>紀伊長島鳥獣保護区</t>
    <rPh sb="0" eb="2">
      <t>キイ</t>
    </rPh>
    <rPh sb="2" eb="3">
      <t>ナガ</t>
    </rPh>
    <rPh sb="4" eb="6">
      <t>チョウジュウ</t>
    </rPh>
    <phoneticPr fontId="7"/>
  </si>
  <si>
    <t>冠島・沓島鳥獣保護区</t>
    <rPh sb="0" eb="1">
      <t>カンムリ</t>
    </rPh>
    <rPh sb="1" eb="2">
      <t>トウ</t>
    </rPh>
    <rPh sb="3" eb="4">
      <t>クツ</t>
    </rPh>
    <rPh sb="4" eb="5">
      <t>シマ</t>
    </rPh>
    <rPh sb="5" eb="7">
      <t>チョウジュウ</t>
    </rPh>
    <phoneticPr fontId="7"/>
  </si>
  <si>
    <t xml:space="preserve"> 鷺の湯温泉</t>
  </si>
  <si>
    <t>鹿久居島鳥獣保護区</t>
    <rPh sb="0" eb="1">
      <t>シカ</t>
    </rPh>
    <rPh sb="1" eb="2">
      <t>ヒサ</t>
    </rPh>
    <rPh sb="2" eb="3">
      <t>イ</t>
    </rPh>
    <rPh sb="3" eb="4">
      <t>シマ</t>
    </rPh>
    <rPh sb="4" eb="6">
      <t>チョウジュウ</t>
    </rPh>
    <phoneticPr fontId="7"/>
  </si>
  <si>
    <t xml:space="preserve"> 湯原温泉</t>
  </si>
  <si>
    <t>沖ノ島鳥獣保護区</t>
    <rPh sb="0" eb="1">
      <t>オキ</t>
    </rPh>
    <rPh sb="2" eb="3">
      <t>シマ</t>
    </rPh>
    <rPh sb="3" eb="5">
      <t>チョウジュウ</t>
    </rPh>
    <phoneticPr fontId="7"/>
  </si>
  <si>
    <t>男女群島鳥獣保護区</t>
    <rPh sb="0" eb="2">
      <t>ダンジョ</t>
    </rPh>
    <rPh sb="2" eb="4">
      <t>グントウ</t>
    </rPh>
    <rPh sb="4" eb="6">
      <t>チョウジュウ</t>
    </rPh>
    <phoneticPr fontId="7"/>
  </si>
  <si>
    <t>草垣島鳥獣保護区</t>
    <rPh sb="0" eb="1">
      <t>クサ</t>
    </rPh>
    <rPh sb="1" eb="2">
      <t>カキ</t>
    </rPh>
    <rPh sb="2" eb="3">
      <t>シマ</t>
    </rPh>
    <rPh sb="3" eb="5">
      <t>チョウジュウ</t>
    </rPh>
    <phoneticPr fontId="7"/>
  </si>
  <si>
    <t>枇榔島鳥獣保護区</t>
    <rPh sb="0" eb="1">
      <t>ヒ</t>
    </rPh>
    <rPh sb="1" eb="2">
      <t>ロウ</t>
    </rPh>
    <rPh sb="2" eb="3">
      <t>シマ</t>
    </rPh>
    <rPh sb="3" eb="5">
      <t>チョウジュウ</t>
    </rPh>
    <phoneticPr fontId="7"/>
  </si>
  <si>
    <t>仲の神島鳥獣保護区</t>
    <rPh sb="0" eb="1">
      <t>ナカ</t>
    </rPh>
    <rPh sb="2" eb="3">
      <t>カミ</t>
    </rPh>
    <rPh sb="3" eb="4">
      <t>シマ</t>
    </rPh>
    <rPh sb="4" eb="6">
      <t>チョウジュウ</t>
    </rPh>
    <phoneticPr fontId="7"/>
  </si>
  <si>
    <t>知床鳥獣保護区</t>
    <rPh sb="0" eb="2">
      <t>シレトコ</t>
    </rPh>
    <rPh sb="2" eb="4">
      <t>チョウジュウ</t>
    </rPh>
    <phoneticPr fontId="7"/>
  </si>
  <si>
    <t>釧路湿原鳥獣保護区</t>
    <rPh sb="0" eb="4">
      <t>クシロシツゲン</t>
    </rPh>
    <rPh sb="4" eb="6">
      <t>チョウジュウ</t>
    </rPh>
    <phoneticPr fontId="7"/>
  </si>
  <si>
    <t>下北西部鳥獣保護区</t>
    <rPh sb="0" eb="1">
      <t>シタ</t>
    </rPh>
    <rPh sb="1" eb="4">
      <t>ホクセイブ</t>
    </rPh>
    <rPh sb="4" eb="6">
      <t>チョウジュウ</t>
    </rPh>
    <phoneticPr fontId="7"/>
  </si>
  <si>
    <t>仏沼鳥獣保護区</t>
    <rPh sb="0" eb="1">
      <t>ホトケ</t>
    </rPh>
    <rPh sb="1" eb="2">
      <t>ヌマ</t>
    </rPh>
    <rPh sb="2" eb="4">
      <t>チョウジュウ</t>
    </rPh>
    <phoneticPr fontId="7"/>
  </si>
  <si>
    <t>大潟草原鳥獣保護区</t>
    <rPh sb="0" eb="2">
      <t>オオガタ</t>
    </rPh>
    <rPh sb="2" eb="4">
      <t>ソウゲン</t>
    </rPh>
    <rPh sb="4" eb="6">
      <t>チョウジュウ</t>
    </rPh>
    <phoneticPr fontId="7"/>
  </si>
  <si>
    <t>森吉山鳥獣保護区</t>
    <rPh sb="0" eb="1">
      <t>モリ</t>
    </rPh>
    <rPh sb="1" eb="2">
      <t>キチ</t>
    </rPh>
    <rPh sb="2" eb="3">
      <t>ヤマ</t>
    </rPh>
    <rPh sb="3" eb="5">
      <t>チョウジュウ</t>
    </rPh>
    <phoneticPr fontId="7"/>
  </si>
  <si>
    <t>大鳥朝日鳥獣保護区</t>
    <rPh sb="0" eb="1">
      <t>ダイ</t>
    </rPh>
    <rPh sb="1" eb="2">
      <t>トリ</t>
    </rPh>
    <rPh sb="2" eb="4">
      <t>アサヒ</t>
    </rPh>
    <rPh sb="4" eb="6">
      <t>チョウジュウ</t>
    </rPh>
    <phoneticPr fontId="7"/>
  </si>
  <si>
    <t>鳥島鳥獣保護区</t>
    <rPh sb="0" eb="1">
      <t>トリ</t>
    </rPh>
    <rPh sb="1" eb="2">
      <t>シマ</t>
    </rPh>
    <rPh sb="2" eb="4">
      <t>チョウジュウ</t>
    </rPh>
    <phoneticPr fontId="7"/>
  </si>
  <si>
    <t>小笠原群島鳥獣保護区</t>
    <rPh sb="0" eb="3">
      <t>オガサワラ</t>
    </rPh>
    <rPh sb="3" eb="5">
      <t>グントウ</t>
    </rPh>
    <rPh sb="4" eb="5">
      <t>シマ</t>
    </rPh>
    <rPh sb="5" eb="7">
      <t>チョウジュウ</t>
    </rPh>
    <phoneticPr fontId="7"/>
  </si>
  <si>
    <t xml:space="preserve">南小国温泉郷 </t>
  </si>
  <si>
    <t>小佐渡東部鳥獣保護区</t>
    <rPh sb="0" eb="1">
      <t>ショウ</t>
    </rPh>
    <rPh sb="1" eb="3">
      <t>サド</t>
    </rPh>
    <rPh sb="3" eb="5">
      <t>トウブ</t>
    </rPh>
    <rPh sb="5" eb="7">
      <t>チョウジュウ</t>
    </rPh>
    <rPh sb="6" eb="7">
      <t>グントウ</t>
    </rPh>
    <phoneticPr fontId="7"/>
  </si>
  <si>
    <t xml:space="preserve">湯布院温泉郷 </t>
  </si>
  <si>
    <t>北アルプス鳥獣保護区</t>
    <rPh sb="0" eb="1">
      <t>キタ</t>
    </rPh>
    <rPh sb="5" eb="7">
      <t>チョウジュウ</t>
    </rPh>
    <rPh sb="6" eb="7">
      <t>グントウ</t>
    </rPh>
    <phoneticPr fontId="7"/>
  </si>
  <si>
    <t xml:space="preserve">竹田温泉群 </t>
  </si>
  <si>
    <t>円山川下流域鳥獣保護区</t>
    <rPh sb="0" eb="1">
      <t>エン</t>
    </rPh>
    <rPh sb="1" eb="2">
      <t>ヤマ</t>
    </rPh>
    <rPh sb="2" eb="3">
      <t>カワ</t>
    </rPh>
    <rPh sb="3" eb="5">
      <t>カリュウ</t>
    </rPh>
    <rPh sb="5" eb="6">
      <t>イキ</t>
    </rPh>
    <rPh sb="6" eb="8">
      <t>チョウジュウ</t>
    </rPh>
    <rPh sb="7" eb="8">
      <t>グントウ</t>
    </rPh>
    <phoneticPr fontId="7"/>
  </si>
  <si>
    <t>伊那鳥獣保護区</t>
    <rPh sb="0" eb="2">
      <t>イナ</t>
    </rPh>
    <rPh sb="2" eb="4">
      <t>チョウジュウ</t>
    </rPh>
    <rPh sb="3" eb="4">
      <t>グントウ</t>
    </rPh>
    <phoneticPr fontId="7"/>
  </si>
  <si>
    <t>舟志ノ内鳥獣保護区</t>
    <rPh sb="0" eb="1">
      <t>フネ</t>
    </rPh>
    <rPh sb="1" eb="2">
      <t>シ</t>
    </rPh>
    <rPh sb="3" eb="4">
      <t>ウチ</t>
    </rPh>
    <rPh sb="4" eb="6">
      <t>チョウジュウ</t>
    </rPh>
    <rPh sb="5" eb="6">
      <t>グントウ</t>
    </rPh>
    <phoneticPr fontId="7"/>
  </si>
  <si>
    <t>湯湾岳鳥獣保護区</t>
    <rPh sb="0" eb="1">
      <t>ユ</t>
    </rPh>
    <rPh sb="1" eb="2">
      <t>ワン</t>
    </rPh>
    <rPh sb="2" eb="3">
      <t>タケ</t>
    </rPh>
    <rPh sb="3" eb="5">
      <t>チョウジュウ</t>
    </rPh>
    <rPh sb="4" eb="5">
      <t>グントウ</t>
    </rPh>
    <phoneticPr fontId="7"/>
  </si>
  <si>
    <t>名蔵アンパル鳥獣保護区</t>
    <rPh sb="0" eb="1">
      <t>ナ</t>
    </rPh>
    <rPh sb="1" eb="2">
      <t>クラ</t>
    </rPh>
    <rPh sb="6" eb="8">
      <t>チョウジュウ</t>
    </rPh>
    <rPh sb="7" eb="8">
      <t>グントウ</t>
    </rPh>
    <phoneticPr fontId="7"/>
  </si>
  <si>
    <t>やんばる（安田）鳥獣保護区</t>
    <rPh sb="5" eb="7">
      <t>ヤスダ</t>
    </rPh>
    <rPh sb="8" eb="10">
      <t>チョウジュウ</t>
    </rPh>
    <rPh sb="9" eb="10">
      <t>グントウ</t>
    </rPh>
    <phoneticPr fontId="7"/>
  </si>
  <si>
    <t>やんばる（安波）鳥獣保護区</t>
    <rPh sb="5" eb="7">
      <t>ヤスナミ</t>
    </rPh>
    <rPh sb="8" eb="10">
      <t>チョウジュウ</t>
    </rPh>
    <rPh sb="9" eb="10">
      <t>グントウ</t>
    </rPh>
    <phoneticPr fontId="7"/>
  </si>
  <si>
    <t>大東諸島鳥獣保護区</t>
    <rPh sb="0" eb="2">
      <t>ダイトウ</t>
    </rPh>
    <rPh sb="2" eb="4">
      <t>ショトウ</t>
    </rPh>
    <rPh sb="4" eb="6">
      <t>チョウジュウ</t>
    </rPh>
    <rPh sb="5" eb="6">
      <t>グントウ</t>
    </rPh>
    <phoneticPr fontId="7"/>
  </si>
  <si>
    <t>与那国鳥獣保護区</t>
    <rPh sb="0" eb="3">
      <t>ヨナグニ</t>
    </rPh>
    <rPh sb="3" eb="5">
      <t>チョウジュウ</t>
    </rPh>
    <rPh sb="4" eb="5">
      <t>グントウ</t>
    </rPh>
    <phoneticPr fontId="7"/>
  </si>
  <si>
    <t>西表鳥獣保護区</t>
    <rPh sb="0" eb="2">
      <t>イリオモテ</t>
    </rPh>
    <rPh sb="2" eb="4">
      <t>チョウジュウ</t>
    </rPh>
    <rPh sb="3" eb="4">
      <t>グントウ</t>
    </rPh>
    <phoneticPr fontId="7"/>
  </si>
  <si>
    <t>及び実施地区</t>
    <phoneticPr fontId="8"/>
  </si>
  <si>
    <t>鳥獣保護区</t>
    <rPh sb="0" eb="2">
      <t>チョウジュウ</t>
    </rPh>
    <rPh sb="2" eb="5">
      <t>ホゴク</t>
    </rPh>
    <phoneticPr fontId="8"/>
  </si>
  <si>
    <t>長距離自然歩道</t>
    <rPh sb="0" eb="3">
      <t>チョウキョリ</t>
    </rPh>
    <rPh sb="3" eb="5">
      <t>シゼン</t>
    </rPh>
    <rPh sb="5" eb="7">
      <t>ホドウ</t>
    </rPh>
    <phoneticPr fontId="8"/>
  </si>
  <si>
    <t>地域一体となった効果的なコンテンツ提供の検討に係る事業実施計画書</t>
    <phoneticPr fontId="8"/>
  </si>
  <si>
    <t>地域一体となった効果的なコンテンツ提供体制の整備に係る事業実施計画書</t>
    <rPh sb="0" eb="2">
      <t>チイキ</t>
    </rPh>
    <rPh sb="2" eb="4">
      <t>イッタイ</t>
    </rPh>
    <rPh sb="8" eb="10">
      <t>コウカ</t>
    </rPh>
    <rPh sb="10" eb="11">
      <t>テキ</t>
    </rPh>
    <rPh sb="17" eb="19">
      <t>テイキョウ</t>
    </rPh>
    <rPh sb="19" eb="21">
      <t>タイセイ</t>
    </rPh>
    <rPh sb="22" eb="24">
      <t>セイビ</t>
    </rPh>
    <rPh sb="25" eb="26">
      <t>カカワ</t>
    </rPh>
    <rPh sb="27" eb="29">
      <t>ジギョウ</t>
    </rPh>
    <rPh sb="29" eb="31">
      <t>ジッシ</t>
    </rPh>
    <rPh sb="31" eb="34">
      <t>ケイカクショ</t>
    </rPh>
    <phoneticPr fontId="7"/>
  </si>
  <si>
    <t>１． 地域一体となった効果的なコンテンツ提供体制の整備に係る事業実施計画書（別紙１の３）</t>
    <rPh sb="28" eb="29">
      <t>カカ</t>
    </rPh>
    <phoneticPr fontId="7"/>
  </si>
  <si>
    <t>２． 地域一体となった効果的なコンテンツ提供体制の整備に係る事業経費内訳（別紙２の２）</t>
    <rPh sb="28" eb="29">
      <t>カカ</t>
    </rPh>
    <phoneticPr fontId="7"/>
  </si>
  <si>
    <t>３． 地域一体となった効果的なコンテンツ提供体制の整備に係る事業実施後使用見込等申告書（別紙３）</t>
    <rPh sb="3" eb="5">
      <t>チイキ</t>
    </rPh>
    <rPh sb="5" eb="7">
      <t>イッタイ</t>
    </rPh>
    <rPh sb="11" eb="13">
      <t>コウカ</t>
    </rPh>
    <rPh sb="13" eb="14">
      <t>テキ</t>
    </rPh>
    <rPh sb="20" eb="22">
      <t>テイキョウ</t>
    </rPh>
    <rPh sb="22" eb="24">
      <t>タイセイ</t>
    </rPh>
    <rPh sb="25" eb="27">
      <t>セイビ</t>
    </rPh>
    <rPh sb="28" eb="29">
      <t>カカワ</t>
    </rPh>
    <rPh sb="30" eb="32">
      <t>ジギョウ</t>
    </rPh>
    <rPh sb="32" eb="34">
      <t>ジッシ</t>
    </rPh>
    <rPh sb="34" eb="35">
      <t>ゴ</t>
    </rPh>
    <rPh sb="35" eb="37">
      <t>シヨウ</t>
    </rPh>
    <rPh sb="37" eb="39">
      <t>ミコミ</t>
    </rPh>
    <rPh sb="39" eb="40">
      <t>ナド</t>
    </rPh>
    <rPh sb="40" eb="43">
      <t>シンコクショ</t>
    </rPh>
    <rPh sb="44" eb="46">
      <t>ベッシ</t>
    </rPh>
    <phoneticPr fontId="7"/>
  </si>
  <si>
    <t>国立公園等の自然を活用した滞在型観光コンテンツ創出事業</t>
    <rPh sb="4" eb="5">
      <t>ナド</t>
    </rPh>
    <rPh sb="6" eb="8">
      <t>シゼン</t>
    </rPh>
    <rPh sb="9" eb="11">
      <t>カツヨウ</t>
    </rPh>
    <rPh sb="13" eb="16">
      <t>タイザイガタ</t>
    </rPh>
    <rPh sb="16" eb="18">
      <t>カンコウ</t>
    </rPh>
    <rPh sb="23" eb="25">
      <t>ソウシュツ</t>
    </rPh>
    <rPh sb="25" eb="27">
      <t>ジギョウ</t>
    </rPh>
    <phoneticPr fontId="8"/>
  </si>
  <si>
    <t>長距離自然歩道</t>
    <rPh sb="0" eb="3">
      <t>チョウキョリ</t>
    </rPh>
    <rPh sb="3" eb="7">
      <t>シゼンホドウ</t>
    </rPh>
    <phoneticPr fontId="8"/>
  </si>
  <si>
    <t>暑寒別天売焼尻国定公園</t>
    <rPh sb="7" eb="9">
      <t>コクテイ</t>
    </rPh>
    <rPh sb="9" eb="11">
      <t>コウエン</t>
    </rPh>
    <phoneticPr fontId="8"/>
  </si>
  <si>
    <t>網走国定公園</t>
    <rPh sb="2" eb="4">
      <t>コクテイ</t>
    </rPh>
    <phoneticPr fontId="8"/>
  </si>
  <si>
    <t>ニセコ積丹小樽海岸国定公園</t>
    <rPh sb="9" eb="11">
      <t>コクテイ</t>
    </rPh>
    <phoneticPr fontId="8"/>
  </si>
  <si>
    <t>日高山脈襟裳国定公園</t>
    <rPh sb="6" eb="8">
      <t>コクテイ</t>
    </rPh>
    <phoneticPr fontId="8"/>
  </si>
  <si>
    <t>大沼国定公園</t>
    <rPh sb="2" eb="4">
      <t>コクテイ</t>
    </rPh>
    <phoneticPr fontId="8"/>
  </si>
  <si>
    <t>下北半島国定公園</t>
    <rPh sb="4" eb="6">
      <t>コクテイ</t>
    </rPh>
    <phoneticPr fontId="8"/>
  </si>
  <si>
    <t>津軽国定公園</t>
    <rPh sb="2" eb="4">
      <t>コクテイ</t>
    </rPh>
    <phoneticPr fontId="8"/>
  </si>
  <si>
    <t>早池峰国定公園</t>
    <rPh sb="3" eb="5">
      <t>コクテイ</t>
    </rPh>
    <phoneticPr fontId="8"/>
  </si>
  <si>
    <t>栗駒国定公園</t>
    <rPh sb="2" eb="4">
      <t>コクテイ</t>
    </rPh>
    <phoneticPr fontId="8"/>
  </si>
  <si>
    <t>蔵王国定公園</t>
    <rPh sb="2" eb="4">
      <t>コクテイ</t>
    </rPh>
    <phoneticPr fontId="8"/>
  </si>
  <si>
    <t>男鹿国定公園</t>
    <rPh sb="2" eb="4">
      <t>コクテイ</t>
    </rPh>
    <phoneticPr fontId="8"/>
  </si>
  <si>
    <t>鳥海国定公園</t>
    <rPh sb="2" eb="4">
      <t>コクテイ</t>
    </rPh>
    <phoneticPr fontId="8"/>
  </si>
  <si>
    <t>越後三山只見国定公園</t>
    <rPh sb="6" eb="8">
      <t>コクテイ</t>
    </rPh>
    <phoneticPr fontId="8"/>
  </si>
  <si>
    <t>水郷筑波国定公園</t>
    <rPh sb="4" eb="6">
      <t>コクテイ</t>
    </rPh>
    <phoneticPr fontId="8"/>
  </si>
  <si>
    <t>妙義荒船佐久高原国定公園</t>
    <rPh sb="8" eb="10">
      <t>コクテイ</t>
    </rPh>
    <phoneticPr fontId="8"/>
  </si>
  <si>
    <t>南房総国定公園</t>
    <rPh sb="3" eb="5">
      <t>コクテイ</t>
    </rPh>
    <phoneticPr fontId="8"/>
  </si>
  <si>
    <t>明治の森高尾国定公園</t>
    <rPh sb="6" eb="8">
      <t>コクテイ</t>
    </rPh>
    <phoneticPr fontId="8"/>
  </si>
  <si>
    <t>丹沢大山国定公園</t>
    <rPh sb="4" eb="6">
      <t>コクテイ</t>
    </rPh>
    <phoneticPr fontId="8"/>
  </si>
  <si>
    <t>佐渡弥彦米山国定公園</t>
    <rPh sb="6" eb="8">
      <t>コクテイ</t>
    </rPh>
    <phoneticPr fontId="8"/>
  </si>
  <si>
    <t>能登半島国定公園</t>
    <rPh sb="4" eb="6">
      <t>コクテイ</t>
    </rPh>
    <phoneticPr fontId="8"/>
  </si>
  <si>
    <t>越前加賀海岸国定公園</t>
    <rPh sb="6" eb="8">
      <t>コクテイ</t>
    </rPh>
    <phoneticPr fontId="8"/>
  </si>
  <si>
    <t>若狭湾国定公園</t>
    <rPh sb="3" eb="5">
      <t>コクテイ</t>
    </rPh>
    <phoneticPr fontId="8"/>
  </si>
  <si>
    <t>八ヶ岳中信高原国定公園</t>
    <rPh sb="7" eb="9">
      <t>コクテイ</t>
    </rPh>
    <phoneticPr fontId="8"/>
  </si>
  <si>
    <t>天竜奥三河国定公園</t>
    <rPh sb="5" eb="7">
      <t>コクテイ</t>
    </rPh>
    <phoneticPr fontId="8"/>
  </si>
  <si>
    <t>損斐関ヶ原養老国定公園</t>
    <rPh sb="7" eb="9">
      <t>コクテイ</t>
    </rPh>
    <phoneticPr fontId="8"/>
  </si>
  <si>
    <t>飛騨木曽川国定公園</t>
    <rPh sb="5" eb="7">
      <t>コクテイ</t>
    </rPh>
    <phoneticPr fontId="8"/>
  </si>
  <si>
    <t>愛知高原国定公園</t>
    <rPh sb="4" eb="6">
      <t>コクテイ</t>
    </rPh>
    <phoneticPr fontId="8"/>
  </si>
  <si>
    <t>三河湾国定公園</t>
    <rPh sb="3" eb="5">
      <t>コクテイ</t>
    </rPh>
    <phoneticPr fontId="8"/>
  </si>
  <si>
    <t>鈴鹿国定公園</t>
    <rPh sb="2" eb="4">
      <t>コクテイ</t>
    </rPh>
    <phoneticPr fontId="8"/>
  </si>
  <si>
    <t>室生赤目青山国定公園</t>
    <rPh sb="6" eb="8">
      <t>コクテイ</t>
    </rPh>
    <phoneticPr fontId="8"/>
  </si>
  <si>
    <t>琵琶湖国定公園</t>
    <rPh sb="3" eb="5">
      <t>コクテイ</t>
    </rPh>
    <phoneticPr fontId="8"/>
  </si>
  <si>
    <t>丹後天橋立大江山国定公園</t>
    <rPh sb="8" eb="10">
      <t>コクテイ</t>
    </rPh>
    <phoneticPr fontId="8"/>
  </si>
  <si>
    <t>京都丹波高原国定公園</t>
    <rPh sb="6" eb="8">
      <t>コクテイ</t>
    </rPh>
    <phoneticPr fontId="8"/>
  </si>
  <si>
    <t>明治の森箕面国定公園</t>
    <rPh sb="6" eb="8">
      <t>コクテイ</t>
    </rPh>
    <phoneticPr fontId="8"/>
  </si>
  <si>
    <t>金剛生駒紀泉国定公園</t>
    <rPh sb="6" eb="8">
      <t>コクテイ</t>
    </rPh>
    <phoneticPr fontId="8"/>
  </si>
  <si>
    <t>氷ノ山後山那岐山国定公園</t>
    <rPh sb="8" eb="10">
      <t>コクテイ</t>
    </rPh>
    <phoneticPr fontId="8"/>
  </si>
  <si>
    <t>大和青垣国定公園</t>
    <rPh sb="4" eb="6">
      <t>コクテイ</t>
    </rPh>
    <phoneticPr fontId="8"/>
  </si>
  <si>
    <t>高野龍神国定公園</t>
    <rPh sb="4" eb="6">
      <t>コクテイ</t>
    </rPh>
    <phoneticPr fontId="8"/>
  </si>
  <si>
    <t>比婆道後帝釈国定公園</t>
    <rPh sb="6" eb="8">
      <t>コクテイ</t>
    </rPh>
    <phoneticPr fontId="8"/>
  </si>
  <si>
    <t>西中国山地国定公園</t>
    <rPh sb="5" eb="7">
      <t>コクテイ</t>
    </rPh>
    <phoneticPr fontId="8"/>
  </si>
  <si>
    <t>北長門海岸国定公園</t>
    <rPh sb="5" eb="7">
      <t>コクテイ</t>
    </rPh>
    <phoneticPr fontId="8"/>
  </si>
  <si>
    <t>秋吉台国定公園</t>
    <rPh sb="3" eb="5">
      <t>コクテイ</t>
    </rPh>
    <phoneticPr fontId="8"/>
  </si>
  <si>
    <t>剣山国定公園</t>
    <rPh sb="2" eb="4">
      <t>コクテイ</t>
    </rPh>
    <phoneticPr fontId="8"/>
  </si>
  <si>
    <t>室戸阿南海岸国定公園</t>
    <rPh sb="6" eb="8">
      <t>コクテイ</t>
    </rPh>
    <phoneticPr fontId="8"/>
  </si>
  <si>
    <t>石鎚国定公園</t>
    <rPh sb="2" eb="4">
      <t>コクテイ</t>
    </rPh>
    <phoneticPr fontId="8"/>
  </si>
  <si>
    <t>北九州国定公園</t>
    <rPh sb="3" eb="5">
      <t>コクテイ</t>
    </rPh>
    <phoneticPr fontId="8"/>
  </si>
  <si>
    <t>玄海国定公園</t>
    <rPh sb="2" eb="4">
      <t>コクテイ</t>
    </rPh>
    <phoneticPr fontId="8"/>
  </si>
  <si>
    <t>耶馬日田英彦山国定公園</t>
    <rPh sb="7" eb="9">
      <t>コクテイ</t>
    </rPh>
    <phoneticPr fontId="8"/>
  </si>
  <si>
    <t>壱岐対馬国定公園</t>
    <rPh sb="4" eb="6">
      <t>コクテイ</t>
    </rPh>
    <phoneticPr fontId="8"/>
  </si>
  <si>
    <t>九州中央山地国定公園</t>
    <rPh sb="6" eb="8">
      <t>コクテイ</t>
    </rPh>
    <phoneticPr fontId="8"/>
  </si>
  <si>
    <t>日豊海岸国定公園</t>
    <rPh sb="4" eb="6">
      <t>コクテイ</t>
    </rPh>
    <phoneticPr fontId="8"/>
  </si>
  <si>
    <t>祖母傾国定公園</t>
    <rPh sb="3" eb="5">
      <t>コクテイ</t>
    </rPh>
    <phoneticPr fontId="8"/>
  </si>
  <si>
    <t>日南海岸国定公園</t>
    <rPh sb="4" eb="6">
      <t>コクテイ</t>
    </rPh>
    <phoneticPr fontId="8"/>
  </si>
  <si>
    <t>甑島国定公園</t>
    <rPh sb="2" eb="4">
      <t>コクテイ</t>
    </rPh>
    <phoneticPr fontId="8"/>
  </si>
  <si>
    <t>沖縄海岸国定公園</t>
    <rPh sb="4" eb="6">
      <t>コクテイ</t>
    </rPh>
    <phoneticPr fontId="8"/>
  </si>
  <si>
    <t>沖縄戦跡国定公園</t>
    <rPh sb="4" eb="6">
      <t>コクテイ</t>
    </rPh>
    <phoneticPr fontId="8"/>
  </si>
  <si>
    <t>世界自然遺産</t>
    <rPh sb="0" eb="2">
      <t>セカイ</t>
    </rPh>
    <rPh sb="2" eb="4">
      <t>シゼン</t>
    </rPh>
    <rPh sb="4" eb="6">
      <t>イサン</t>
    </rPh>
    <phoneticPr fontId="8"/>
  </si>
  <si>
    <t>知床</t>
    <rPh sb="0" eb="2">
      <t>シレトコ</t>
    </rPh>
    <phoneticPr fontId="8"/>
  </si>
  <si>
    <t>小笠原諸島</t>
    <rPh sb="0" eb="3">
      <t>オガサワラ</t>
    </rPh>
    <rPh sb="3" eb="5">
      <t>ショトウ</t>
    </rPh>
    <phoneticPr fontId="8"/>
  </si>
  <si>
    <t>白神山地</t>
    <rPh sb="0" eb="2">
      <t>シラカミ</t>
    </rPh>
    <rPh sb="2" eb="4">
      <t>サンチ</t>
    </rPh>
    <phoneticPr fontId="8"/>
  </si>
  <si>
    <t>屋久島</t>
    <rPh sb="0" eb="3">
      <t>ヤクシマ</t>
    </rPh>
    <phoneticPr fontId="8"/>
  </si>
  <si>
    <t>■</t>
    <phoneticPr fontId="8"/>
  </si>
  <si>
    <t>（応募申請に関する情報）</t>
    <rPh sb="1" eb="3">
      <t>オウボ</t>
    </rPh>
    <rPh sb="3" eb="5">
      <t>シンセイ</t>
    </rPh>
    <phoneticPr fontId="8"/>
  </si>
  <si>
    <t>訪日外国人旅行者の地域での体験滞在の満足度を向上させることで、インバウンド拡大による地域経済の持続可能な発展に寄与するために、本事業をどのような</t>
    <phoneticPr fontId="8"/>
  </si>
  <si>
    <t>訪日外国人旅行者の地域での体験滞在の満足度を向上させることで、インバウンド拡大による地域経済の持続</t>
    <phoneticPr fontId="8"/>
  </si>
  <si>
    <t>可能な発展に寄与するために、本事業をどのような目的をもって実施するのか記載する。</t>
    <phoneticPr fontId="8"/>
  </si>
  <si>
    <t xml:space="preserve">※
</t>
    <phoneticPr fontId="8"/>
  </si>
  <si>
    <t>本事業の概要をわかりやすく記載する。</t>
    <phoneticPr fontId="8"/>
  </si>
  <si>
    <t>国立・国定公園等の自然や文化を活用したツアー・イベント・アクティビティ・体験に該当する根拠について</t>
    <phoneticPr fontId="8"/>
  </si>
  <si>
    <t>具体的に記載する。</t>
    <phoneticPr fontId="8"/>
  </si>
  <si>
    <t xml:space="preserve">コンテンツの実施場所と国立・国定公園区域等との関係について具体的に記載すること（別紙地図等を添付してもよい）。
</t>
    <phoneticPr fontId="8"/>
  </si>
  <si>
    <t>【環境省主要政策との連携】</t>
    <phoneticPr fontId="8"/>
  </si>
  <si>
    <t>本事業による訪日外国人の誘客見込みについて、記載する（将来的な見込みについて記載してもよい）。</t>
  </si>
  <si>
    <t xml:space="preserve">地域一体となった効果的なコンテンツ提供の検討事業又は既存の地域の計画や方針等と連携している場合には、部分を明らかにする（別紙として当該計画を添付してもよい）。
地域一体となった効果的なコンテンツ提供の検討事業又は既存の地域の計画や方針等と連携している場合には、その旨を記載する。また、当該計画の該当部分を明らかにする（別紙として当該計画を添付してもよい）。
地域一体となった効果的なコンテンツ提供の検討事業又は既存の地域の計画や方針等と連携している場合には、その旨を記載する。また、当該計画の該当部分を明らかにする（別紙として当該計画を添付してもよい）。
</t>
    <phoneticPr fontId="8"/>
  </si>
  <si>
    <t xml:space="preserve">その旨を記載する。また、当該計画の該当部分を明らかにする（別紙として当該計画を添付してもよい）。
</t>
    <phoneticPr fontId="8"/>
  </si>
  <si>
    <t>【地域資源の持続的な活用】</t>
    <phoneticPr fontId="8"/>
  </si>
  <si>
    <t>その地域ならではの資源や魅力を活かした事業等、地域資源の持続的な活用に資する活動を含む事業計画となっている場合には、記載する。</t>
    <phoneticPr fontId="8"/>
  </si>
  <si>
    <t>その具体的内容について記載する。</t>
    <phoneticPr fontId="8"/>
  </si>
  <si>
    <t>【自然環境の保全】</t>
    <rPh sb="1" eb="3">
      <t>シゼン</t>
    </rPh>
    <rPh sb="3" eb="5">
      <t>カンキョウ</t>
    </rPh>
    <rPh sb="6" eb="8">
      <t>ホゼン</t>
    </rPh>
    <phoneticPr fontId="8"/>
  </si>
  <si>
    <t>創出したコンテンツの売上の一部が国立公園の景観保全に活かされる事業となっている等、良好な自然環境等の保全に</t>
    <phoneticPr fontId="8"/>
  </si>
  <si>
    <t>資する事業計画となっている場合には、その具体的内容について記載する。</t>
    <phoneticPr fontId="8"/>
  </si>
  <si>
    <t>事業内容に自然環境への負荷を低減する取組や脱炭素化、プラスチックごみゼロに向けた取組が記載されている等、環</t>
    <phoneticPr fontId="8"/>
  </si>
  <si>
    <t>境保全に配慮した事業計画である場合には、その具体的内容について記載する。</t>
    <phoneticPr fontId="8"/>
  </si>
  <si>
    <t>活動の継続について見込みを立てており、補助事業終了後も組織として活動を継続する体制がある場合には、その具</t>
    <phoneticPr fontId="8"/>
  </si>
  <si>
    <t>体的内容について記載する。</t>
  </si>
  <si>
    <t>※別紙２の1より転記されます。</t>
    <rPh sb="1" eb="3">
      <t>ベッシ</t>
    </rPh>
    <rPh sb="8" eb="10">
      <t>テンキ</t>
    </rPh>
    <phoneticPr fontId="8"/>
  </si>
  <si>
    <t>令和3年度国立公園等の自然を活用した滞在型観光コンテンツ創出事業</t>
    <phoneticPr fontId="8"/>
  </si>
  <si>
    <t>(6) 交付要望額</t>
    <rPh sb="4" eb="6">
      <t>コウフ</t>
    </rPh>
    <rPh sb="6" eb="8">
      <t>ヨウボウ</t>
    </rPh>
    <rPh sb="8" eb="9">
      <t>ガク</t>
    </rPh>
    <phoneticPr fontId="3"/>
  </si>
  <si>
    <t>【活動の発展性】</t>
    <rPh sb="1" eb="3">
      <t>カツドウ</t>
    </rPh>
    <rPh sb="4" eb="7">
      <t>ハッテンセイ</t>
    </rPh>
    <phoneticPr fontId="8"/>
  </si>
  <si>
    <t>交付決定日～令和　年　月　日</t>
    <rPh sb="0" eb="2">
      <t>コウフ</t>
    </rPh>
    <rPh sb="2" eb="4">
      <t>ケッテイ</t>
    </rPh>
    <rPh sb="4" eb="5">
      <t>ビ</t>
    </rPh>
    <rPh sb="6" eb="8">
      <t>レイワ</t>
    </rPh>
    <phoneticPr fontId="8"/>
  </si>
  <si>
    <t>事業の概要及び事業実施による効果について、概要を記載する。</t>
    <phoneticPr fontId="8"/>
  </si>
  <si>
    <t>３． 補助事業に係る消費税仕入税額控除の取扱いチェックリスト（別紙３）</t>
    <rPh sb="3" eb="5">
      <t>ホジョ</t>
    </rPh>
    <rPh sb="5" eb="7">
      <t>ジギョウ</t>
    </rPh>
    <rPh sb="8" eb="9">
      <t>カカ</t>
    </rPh>
    <rPh sb="10" eb="13">
      <t>ショウヒゼイ</t>
    </rPh>
    <rPh sb="13" eb="15">
      <t>シイレ</t>
    </rPh>
    <rPh sb="15" eb="17">
      <t>ゼイガク</t>
    </rPh>
    <rPh sb="17" eb="19">
      <t>コウジョ</t>
    </rPh>
    <rPh sb="20" eb="22">
      <t>トリアツカ</t>
    </rPh>
    <rPh sb="31" eb="33">
      <t>ベッシ</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</si>
</sst>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2" x14ac:knownFonts="1">
    <font>
      <sz val="10"/>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6"/>
      <name val="ＭＳ Ｐゴシック"/>
      <family val="3"/>
      <charset val="128"/>
    </font>
    <font>
      <sz val="11"/>
      <color theme="1"/>
      <name val="游ゴシック"/>
      <family val="3"/>
      <charset val="128"/>
      <scheme val="minor"/>
    </font>
    <font>
      <sz val="10"/>
      <color theme="1"/>
      <name val="游ゴシック"/>
      <family val="3"/>
      <charset val="128"/>
      <scheme val="minor"/>
    </font>
    <font>
      <sz val="11"/>
      <color theme="1"/>
      <name val="游ゴシック"/>
      <family val="2"/>
      <charset val="128"/>
      <scheme val="minor"/>
    </font>
    <font>
      <sz val="6"/>
      <name val="游ゴシック"/>
      <family val="3"/>
      <charset val="128"/>
      <scheme val="minor"/>
    </font>
    <font>
      <sz val="11"/>
      <name val="ＭＳ Ｐゴシック"/>
      <family val="3"/>
      <charset val="128"/>
    </font>
    <font>
      <sz val="12"/>
      <color rgb="FFFF0000"/>
      <name val="游ゴシック Medium"/>
      <family val="3"/>
      <charset val="128"/>
    </font>
    <font>
      <sz val="11"/>
      <name val="游ゴシック Medium"/>
      <family val="3"/>
      <charset val="128"/>
    </font>
    <font>
      <sz val="14"/>
      <name val="游ゴシック Medium"/>
      <family val="3"/>
      <charset val="128"/>
    </font>
    <font>
      <sz val="12"/>
      <name val="游ゴシック Medium"/>
      <family val="3"/>
      <charset val="128"/>
    </font>
    <font>
      <b/>
      <sz val="14"/>
      <name val="游ゴシック Medium"/>
      <family val="3"/>
      <charset val="128"/>
    </font>
    <font>
      <sz val="10"/>
      <name val="游ゴシック Medium"/>
      <family val="3"/>
      <charset val="128"/>
    </font>
    <font>
      <sz val="11"/>
      <color rgb="FFFF0000"/>
      <name val="游ゴシック Medium"/>
      <family val="3"/>
      <charset val="128"/>
    </font>
    <font>
      <b/>
      <sz val="12"/>
      <name val="游ゴシック Medium"/>
      <family val="3"/>
      <charset val="128"/>
    </font>
    <font>
      <sz val="11"/>
      <color theme="0"/>
      <name val="游ゴシック Medium"/>
      <family val="3"/>
      <charset val="128"/>
    </font>
    <font>
      <sz val="6"/>
      <color theme="0"/>
      <name val="ＭＳ Ｐ明朝"/>
      <family val="1"/>
      <charset val="128"/>
    </font>
    <font>
      <sz val="8"/>
      <color theme="0"/>
      <name val="游ゴシック Medium"/>
      <family val="3"/>
      <charset val="128"/>
    </font>
    <font>
      <b/>
      <sz val="8"/>
      <color theme="0"/>
      <name val="游ゴシック Medium"/>
      <family val="3"/>
      <charset val="128"/>
    </font>
    <font>
      <sz val="9"/>
      <color theme="1"/>
      <name val="游ゴシック"/>
      <family val="3"/>
      <charset val="128"/>
      <scheme val="minor"/>
    </font>
    <font>
      <sz val="8"/>
      <color theme="1"/>
      <name val="游ゴシック"/>
      <family val="3"/>
      <charset val="128"/>
      <scheme val="minor"/>
    </font>
    <font>
      <sz val="14"/>
      <color theme="1"/>
      <name val="游ゴシック"/>
      <family val="3"/>
      <charset val="128"/>
      <scheme val="minor"/>
    </font>
    <font>
      <sz val="8"/>
      <color theme="1"/>
      <name val="ＭＳ 明朝"/>
      <family val="1"/>
      <charset val="128"/>
    </font>
    <font>
      <sz val="12"/>
      <color theme="1"/>
      <name val="游ゴシック"/>
      <family val="3"/>
      <charset val="128"/>
      <scheme val="minor"/>
    </font>
    <font>
      <b/>
      <sz val="18"/>
      <name val="游ゴシック Medium"/>
      <family val="3"/>
      <charset val="128"/>
    </font>
    <font>
      <sz val="8"/>
      <color rgb="FFFF0000"/>
      <name val="ＭＳ Ｐ明朝"/>
      <family val="1"/>
      <charset val="128"/>
    </font>
    <font>
      <sz val="16"/>
      <name val="游ゴシック Medium"/>
      <family val="3"/>
      <charset val="128"/>
    </font>
    <font>
      <b/>
      <sz val="11"/>
      <name val="游ゴシック Medium"/>
      <family val="3"/>
      <charset val="128"/>
    </font>
    <font>
      <b/>
      <sz val="11"/>
      <color rgb="FFFF0000"/>
      <name val="游ゴシック Medium"/>
      <family val="3"/>
      <charset val="128"/>
    </font>
    <font>
      <sz val="10"/>
      <color rgb="FFFF0000"/>
      <name val="游ゴシック Medium"/>
      <family val="3"/>
      <charset val="128"/>
    </font>
    <font>
      <b/>
      <sz val="10"/>
      <color theme="1"/>
      <name val="游ゴシック"/>
      <family val="3"/>
      <charset val="128"/>
      <scheme val="minor"/>
    </font>
    <font>
      <sz val="10"/>
      <color theme="0"/>
      <name val="游ゴシック"/>
      <family val="3"/>
      <charset val="128"/>
      <scheme val="minor"/>
    </font>
    <font>
      <sz val="10"/>
      <name val="游ゴシック"/>
      <family val="3"/>
      <charset val="128"/>
      <scheme val="minor"/>
    </font>
    <font>
      <sz val="6"/>
      <name val="游ゴシック"/>
      <family val="2"/>
      <charset val="128"/>
      <scheme val="minor"/>
    </font>
    <font>
      <b/>
      <sz val="11"/>
      <color theme="1"/>
      <name val="游ゴシック"/>
      <family val="3"/>
      <charset val="128"/>
      <scheme val="minor"/>
    </font>
    <font>
      <b/>
      <sz val="10"/>
      <color theme="0" tint="-0.499984740745262"/>
      <name val="游ゴシック"/>
      <family val="3"/>
      <charset val="128"/>
      <scheme val="minor"/>
    </font>
    <font>
      <b/>
      <sz val="9"/>
      <color theme="1"/>
      <name val="游ゴシック"/>
      <family val="3"/>
      <charset val="128"/>
      <scheme val="minor"/>
    </font>
    <font>
      <sz val="10"/>
      <color theme="1"/>
      <name val="游ゴシック"/>
      <family val="2"/>
      <charset val="128"/>
      <scheme val="minor"/>
    </font>
    <font>
      <u/>
      <sz val="10"/>
      <color theme="10"/>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4" tint="0.79998168889431442"/>
        <bgColor indexed="64"/>
      </patternFill>
    </fill>
  </fills>
  <borders count="110">
    <border>
      <left/>
      <right/>
      <top/>
      <bottom/>
      <diagonal/>
    </border>
    <border>
      <left style="thin">
        <color indexed="64"/>
      </left>
      <right/>
      <top style="hair">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bottom/>
      <diagonal/>
    </border>
    <border>
      <left/>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thin">
        <color indexed="64"/>
      </left>
      <right style="medium">
        <color indexed="64"/>
      </right>
      <top/>
      <bottom style="thin">
        <color indexed="64"/>
      </bottom>
      <diagonal/>
    </border>
    <border>
      <left/>
      <right style="hair">
        <color theme="0" tint="-0.499984740745262"/>
      </right>
      <top/>
      <bottom style="medium">
        <color indexed="64"/>
      </bottom>
      <diagonal/>
    </border>
    <border>
      <left style="hair">
        <color theme="0" tint="-0.499984740745262"/>
      </left>
      <right style="hair">
        <color theme="0" tint="-0.499984740745262"/>
      </right>
      <top/>
      <bottom style="medium">
        <color indexed="64"/>
      </bottom>
      <diagonal/>
    </border>
    <border>
      <left style="hair">
        <color theme="0" tint="-0.499984740745262"/>
      </left>
      <right style="medium">
        <color indexed="64"/>
      </right>
      <top/>
      <bottom style="medium">
        <color indexed="64"/>
      </bottom>
      <diagonal/>
    </border>
    <border>
      <left style="hair">
        <color indexed="64"/>
      </left>
      <right/>
      <top style="hair">
        <color indexed="64"/>
      </top>
      <bottom style="hair">
        <color indexed="64"/>
      </bottom>
      <diagonal/>
    </border>
    <border>
      <left style="hair">
        <color indexed="64"/>
      </left>
      <right/>
      <top style="medium">
        <color indexed="64"/>
      </top>
      <bottom style="thin">
        <color indexed="64"/>
      </bottom>
      <diagonal/>
    </border>
    <border diagonalUp="1">
      <left style="thin">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hair">
        <color indexed="64"/>
      </left>
      <right/>
      <top/>
      <bottom style="hair">
        <color indexed="64"/>
      </bottom>
      <diagonal/>
    </border>
    <border>
      <left style="medium">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hair">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medium">
        <color indexed="64"/>
      </top>
      <bottom style="medium">
        <color indexed="64"/>
      </bottom>
      <diagonal/>
    </border>
    <border>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s>
  <cellStyleXfs count="10">
    <xf numFmtId="0" fontId="0" fillId="0" borderId="0">
      <alignment vertical="center"/>
    </xf>
    <xf numFmtId="0" fontId="5" fillId="0" borderId="0"/>
    <xf numFmtId="38" fontId="6" fillId="0" borderId="0" applyFont="0" applyFill="0" applyBorder="0" applyAlignment="0" applyProtection="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9" fillId="0" borderId="0"/>
    <xf numFmtId="0" fontId="2" fillId="0" borderId="0">
      <alignment vertical="center"/>
    </xf>
    <xf numFmtId="0" fontId="1" fillId="0" borderId="0">
      <alignment vertical="center"/>
    </xf>
    <xf numFmtId="0" fontId="41" fillId="0" borderId="0" applyNumberFormat="0" applyFill="0" applyBorder="0" applyAlignment="0" applyProtection="0">
      <alignment vertical="center"/>
    </xf>
  </cellStyleXfs>
  <cellXfs count="641">
    <xf numFmtId="0" fontId="0" fillId="0" borderId="0" xfId="0">
      <alignment vertical="center"/>
    </xf>
    <xf numFmtId="0" fontId="11" fillId="0" borderId="0" xfId="1" applyFont="1" applyAlignment="1">
      <alignment horizontal="left" vertical="top" wrapText="1"/>
    </xf>
    <xf numFmtId="0" fontId="12" fillId="2" borderId="0" xfId="1" applyFont="1" applyFill="1" applyAlignment="1">
      <alignment horizontal="left" vertical="center"/>
    </xf>
    <xf numFmtId="0" fontId="13" fillId="2" borderId="0" xfId="1" applyFont="1" applyFill="1" applyAlignment="1">
      <alignment horizontal="left" vertical="top" wrapText="1"/>
    </xf>
    <xf numFmtId="0" fontId="14" fillId="2" borderId="4" xfId="1" applyFont="1" applyFill="1" applyBorder="1" applyAlignment="1">
      <alignment horizontal="distributed" vertical="center"/>
    </xf>
    <xf numFmtId="0" fontId="14" fillId="2" borderId="0" xfId="1" applyFont="1" applyFill="1" applyAlignment="1">
      <alignment horizontal="center" vertical="center" wrapText="1"/>
    </xf>
    <xf numFmtId="0" fontId="14" fillId="2" borderId="0" xfId="1" applyFont="1" applyFill="1" applyBorder="1" applyAlignment="1">
      <alignment horizontal="distributed" vertical="center"/>
    </xf>
    <xf numFmtId="0" fontId="14" fillId="2" borderId="0" xfId="1" applyFont="1" applyFill="1" applyBorder="1" applyAlignment="1">
      <alignment horizontal="left" vertical="center" wrapText="1"/>
    </xf>
    <xf numFmtId="0" fontId="14" fillId="2" borderId="0" xfId="1" applyFont="1" applyFill="1" applyBorder="1" applyAlignment="1">
      <alignment horizontal="center" vertical="center" wrapText="1"/>
    </xf>
    <xf numFmtId="12" fontId="14" fillId="0" borderId="0" xfId="1" quotePrefix="1" applyNumberFormat="1" applyFont="1" applyFill="1" applyBorder="1" applyAlignment="1">
      <alignment horizontal="left" vertical="center" wrapText="1"/>
    </xf>
    <xf numFmtId="0" fontId="14" fillId="2" borderId="0" xfId="1" applyFont="1" applyFill="1" applyBorder="1" applyAlignment="1">
      <alignment vertical="center" wrapText="1"/>
    </xf>
    <xf numFmtId="0" fontId="14" fillId="2" borderId="0" xfId="1" applyFont="1" applyFill="1" applyBorder="1" applyAlignment="1">
      <alignment horizontal="left"/>
    </xf>
    <xf numFmtId="12" fontId="14" fillId="2" borderId="0" xfId="1" quotePrefix="1" applyNumberFormat="1" applyFont="1" applyFill="1" applyBorder="1" applyAlignment="1">
      <alignment horizontal="left" vertical="center" wrapText="1"/>
    </xf>
    <xf numFmtId="3" fontId="13" fillId="0" borderId="1" xfId="1" applyNumberFormat="1" applyFont="1" applyFill="1" applyBorder="1" applyAlignment="1">
      <alignment horizontal="right" vertical="center" wrapText="1"/>
    </xf>
    <xf numFmtId="3" fontId="13" fillId="0" borderId="5" xfId="1" applyNumberFormat="1" applyFont="1" applyFill="1" applyBorder="1" applyAlignment="1">
      <alignment horizontal="right" vertical="center" wrapText="1"/>
    </xf>
    <xf numFmtId="3" fontId="13" fillId="0" borderId="6" xfId="1" applyNumberFormat="1" applyFont="1" applyBorder="1" applyAlignment="1">
      <alignment horizontal="right" vertical="center" wrapText="1"/>
    </xf>
    <xf numFmtId="0" fontId="11" fillId="0" borderId="0" xfId="1" applyFont="1" applyBorder="1" applyAlignment="1">
      <alignment horizontal="left" vertical="top" wrapText="1"/>
    </xf>
    <xf numFmtId="0" fontId="13" fillId="0" borderId="0" xfId="1" applyFont="1" applyBorder="1" applyAlignment="1">
      <alignment horizontal="left" vertical="center" wrapText="1"/>
    </xf>
    <xf numFmtId="0" fontId="13" fillId="0" borderId="0" xfId="1" applyFont="1" applyAlignment="1">
      <alignment horizontal="right" vertical="center" wrapText="1"/>
    </xf>
    <xf numFmtId="3" fontId="13" fillId="0" borderId="0" xfId="1" applyNumberFormat="1" applyFont="1" applyAlignment="1">
      <alignment horizontal="right" vertical="center" wrapText="1"/>
    </xf>
    <xf numFmtId="3" fontId="13" fillId="3" borderId="5" xfId="1" applyNumberFormat="1" applyFont="1" applyFill="1" applyBorder="1" applyAlignment="1">
      <alignment horizontal="right" vertical="center" wrapText="1"/>
    </xf>
    <xf numFmtId="3" fontId="11" fillId="0" borderId="0" xfId="1" applyNumberFormat="1" applyFont="1" applyAlignment="1">
      <alignment horizontal="left" vertical="top" wrapText="1"/>
    </xf>
    <xf numFmtId="3" fontId="13" fillId="3" borderId="1" xfId="0" applyNumberFormat="1" applyFont="1" applyFill="1" applyBorder="1" applyAlignment="1" applyProtection="1">
      <alignment horizontal="right" vertical="center" wrapText="1"/>
      <protection locked="0"/>
    </xf>
    <xf numFmtId="38" fontId="13" fillId="3" borderId="1" xfId="2" applyFont="1" applyFill="1" applyBorder="1" applyAlignment="1" applyProtection="1">
      <alignment horizontal="right" vertical="center" wrapText="1"/>
      <protection locked="0"/>
    </xf>
    <xf numFmtId="0" fontId="13" fillId="0" borderId="19" xfId="1" applyFont="1" applyBorder="1" applyAlignment="1">
      <alignment horizontal="center" vertical="center" wrapText="1"/>
    </xf>
    <xf numFmtId="0" fontId="13" fillId="0" borderId="20" xfId="1" applyFont="1" applyBorder="1" applyAlignment="1">
      <alignment horizontal="center" vertical="center" wrapText="1"/>
    </xf>
    <xf numFmtId="0" fontId="14" fillId="2" borderId="0" xfId="1" applyFont="1" applyFill="1" applyBorder="1" applyAlignment="1">
      <alignment horizontal="center" vertical="center"/>
    </xf>
    <xf numFmtId="0" fontId="17" fillId="0" borderId="4" xfId="1" applyFont="1" applyFill="1" applyBorder="1" applyAlignment="1">
      <alignment horizontal="center" vertical="center"/>
    </xf>
    <xf numFmtId="0" fontId="17" fillId="0" borderId="4" xfId="1" applyFont="1" applyFill="1" applyBorder="1" applyAlignment="1">
      <alignment horizontal="left" vertical="center" wrapText="1"/>
    </xf>
    <xf numFmtId="38" fontId="13" fillId="0" borderId="1" xfId="1" applyNumberFormat="1" applyFont="1" applyFill="1" applyBorder="1" applyAlignment="1">
      <alignment horizontal="right" vertical="center" wrapText="1"/>
    </xf>
    <xf numFmtId="0" fontId="14" fillId="0" borderId="69" xfId="1" applyFont="1" applyFill="1" applyBorder="1" applyAlignment="1" applyProtection="1">
      <alignment horizontal="center" vertical="center" wrapText="1"/>
    </xf>
    <xf numFmtId="0" fontId="14" fillId="0" borderId="69" xfId="1" applyFont="1" applyFill="1" applyBorder="1" applyAlignment="1" applyProtection="1">
      <alignment horizontal="left" vertical="center" wrapText="1" indent="1"/>
    </xf>
    <xf numFmtId="0" fontId="18" fillId="0" borderId="0" xfId="1" applyFont="1" applyAlignment="1">
      <alignment horizontal="left" vertical="top"/>
    </xf>
    <xf numFmtId="0" fontId="19" fillId="0" borderId="0" xfId="1" applyFont="1" applyAlignment="1">
      <alignment horizontal="left" vertical="top"/>
    </xf>
    <xf numFmtId="0" fontId="19" fillId="0" borderId="0" xfId="1" applyFont="1" applyBorder="1" applyAlignment="1">
      <alignment horizontal="left" vertical="top"/>
    </xf>
    <xf numFmtId="0" fontId="20" fillId="0" borderId="0" xfId="1" applyFont="1" applyFill="1" applyBorder="1" applyAlignment="1">
      <alignment horizontal="center" vertical="center"/>
    </xf>
    <xf numFmtId="12" fontId="19" fillId="0" borderId="0" xfId="1" quotePrefix="1" applyNumberFormat="1" applyFont="1" applyFill="1" applyBorder="1" applyAlignment="1">
      <alignment horizontal="left" vertical="center"/>
    </xf>
    <xf numFmtId="0" fontId="21" fillId="0" borderId="0" xfId="1" applyFont="1" applyFill="1" applyBorder="1" applyAlignment="1">
      <alignment horizontal="center" vertical="center"/>
    </xf>
    <xf numFmtId="0" fontId="18" fillId="0" borderId="0" xfId="1" applyFont="1" applyFill="1" applyBorder="1" applyAlignment="1">
      <alignment horizontal="left" vertical="top"/>
    </xf>
    <xf numFmtId="0" fontId="18" fillId="0" borderId="0" xfId="1" applyFont="1" applyAlignment="1">
      <alignment horizontal="left" vertical="top" wrapText="1"/>
    </xf>
    <xf numFmtId="3" fontId="13" fillId="0" borderId="43" xfId="1" applyNumberFormat="1" applyFont="1" applyFill="1" applyBorder="1" applyAlignment="1">
      <alignment horizontal="right" vertical="center" wrapText="1"/>
    </xf>
    <xf numFmtId="3" fontId="13" fillId="0" borderId="44" xfId="1" applyNumberFormat="1" applyFont="1" applyBorder="1" applyAlignment="1">
      <alignment horizontal="right" vertical="center" wrapText="1"/>
    </xf>
    <xf numFmtId="12" fontId="18" fillId="0" borderId="0" xfId="1" applyNumberFormat="1" applyFont="1" applyAlignment="1">
      <alignment horizontal="left" vertical="top"/>
    </xf>
    <xf numFmtId="0" fontId="16" fillId="0" borderId="0" xfId="1" applyFont="1" applyAlignment="1">
      <alignment horizontal="left" vertical="top" wrapText="1"/>
    </xf>
    <xf numFmtId="0" fontId="22" fillId="0" borderId="0" xfId="0" applyFont="1">
      <alignment vertical="center"/>
    </xf>
    <xf numFmtId="0" fontId="0" fillId="0" borderId="0" xfId="0" applyAlignment="1">
      <alignment horizontal="right" vertical="center"/>
    </xf>
    <xf numFmtId="0" fontId="23" fillId="0" borderId="0" xfId="0" applyFont="1" applyAlignment="1">
      <alignment vertical="top"/>
    </xf>
    <xf numFmtId="0" fontId="23" fillId="0" borderId="0" xfId="0" applyFont="1" applyAlignment="1">
      <alignment vertical="center"/>
    </xf>
    <xf numFmtId="0" fontId="0" fillId="0" borderId="0" xfId="0" applyAlignment="1">
      <alignment vertical="top"/>
    </xf>
    <xf numFmtId="0" fontId="23" fillId="0" borderId="0" xfId="0" applyFont="1" applyAlignment="1">
      <alignment vertical="top"/>
    </xf>
    <xf numFmtId="0" fontId="23" fillId="0" borderId="12" xfId="0" applyFont="1" applyBorder="1" applyAlignment="1">
      <alignment horizontal="right" vertical="top" wrapText="1"/>
    </xf>
    <xf numFmtId="0" fontId="23" fillId="0" borderId="43" xfId="0" applyFont="1" applyBorder="1" applyAlignment="1">
      <alignment vertical="top" wrapText="1"/>
    </xf>
    <xf numFmtId="0" fontId="0" fillId="0" borderId="43" xfId="0" applyBorder="1">
      <alignment vertical="center"/>
    </xf>
    <xf numFmtId="12" fontId="22" fillId="0" borderId="0" xfId="0" applyNumberFormat="1" applyFont="1">
      <alignment vertical="center"/>
    </xf>
    <xf numFmtId="2" fontId="11" fillId="0" borderId="0" xfId="1" applyNumberFormat="1" applyFont="1" applyAlignment="1">
      <alignment horizontal="left" vertical="top" wrapText="1"/>
    </xf>
    <xf numFmtId="2" fontId="18" fillId="0" borderId="0" xfId="1" applyNumberFormat="1" applyFont="1" applyAlignment="1">
      <alignment horizontal="left" vertical="top" wrapText="1"/>
    </xf>
    <xf numFmtId="0" fontId="0" fillId="3" borderId="0" xfId="0" applyFill="1" applyAlignment="1" applyProtection="1">
      <alignment horizontal="right" vertical="center"/>
      <protection locked="0"/>
    </xf>
    <xf numFmtId="12" fontId="16" fillId="0" borderId="0" xfId="1" quotePrefix="1" applyNumberFormat="1" applyFont="1" applyAlignment="1">
      <alignment horizontal="left" vertical="top" wrapText="1"/>
    </xf>
    <xf numFmtId="0" fontId="16" fillId="0" borderId="0" xfId="1" quotePrefix="1" applyFont="1" applyAlignment="1">
      <alignment horizontal="left" vertical="top" wrapText="1"/>
    </xf>
    <xf numFmtId="12" fontId="17" fillId="0" borderId="4" xfId="1" quotePrefix="1" applyNumberFormat="1" applyFont="1" applyFill="1" applyBorder="1" applyAlignment="1" applyProtection="1">
      <alignment horizontal="center" vertical="center" wrapText="1"/>
    </xf>
    <xf numFmtId="0" fontId="23" fillId="0" borderId="68" xfId="0" applyFont="1" applyBorder="1" applyAlignment="1">
      <alignment horizontal="center" vertical="center" wrapText="1"/>
    </xf>
    <xf numFmtId="0" fontId="23" fillId="0" borderId="69" xfId="0" applyFont="1" applyBorder="1" applyAlignment="1">
      <alignment horizontal="center" vertical="center" wrapText="1"/>
    </xf>
    <xf numFmtId="0" fontId="28" fillId="0" borderId="0" xfId="1" applyFont="1" applyAlignment="1">
      <alignment horizontal="left" vertical="top" wrapText="1"/>
    </xf>
    <xf numFmtId="0" fontId="28" fillId="0" borderId="0" xfId="1" applyFont="1" applyBorder="1" applyAlignment="1">
      <alignment horizontal="left" vertical="top" wrapText="1"/>
    </xf>
    <xf numFmtId="12" fontId="28" fillId="0" borderId="0" xfId="1" quotePrefix="1" applyNumberFormat="1" applyFont="1" applyFill="1" applyBorder="1" applyAlignment="1">
      <alignment horizontal="left" vertical="center" wrapText="1"/>
    </xf>
    <xf numFmtId="0" fontId="13" fillId="0" borderId="0" xfId="6" applyFont="1" applyAlignment="1">
      <alignment horizontal="center" vertical="center"/>
    </xf>
    <xf numFmtId="0" fontId="13" fillId="0" borderId="0" xfId="6" applyFont="1" applyAlignment="1">
      <alignment horizontal="right" vertical="center"/>
    </xf>
    <xf numFmtId="176" fontId="13" fillId="0" borderId="0" xfId="6" applyNumberFormat="1" applyFont="1" applyAlignment="1">
      <alignment horizontal="right" vertical="center"/>
    </xf>
    <xf numFmtId="0" fontId="12" fillId="0" borderId="0" xfId="6" applyFont="1" applyAlignment="1">
      <alignment horizontal="left" vertical="center"/>
    </xf>
    <xf numFmtId="0" fontId="11" fillId="0" borderId="0" xfId="6" applyFont="1" applyAlignment="1">
      <alignment horizontal="center" vertical="center"/>
    </xf>
    <xf numFmtId="0" fontId="13" fillId="0" borderId="10" xfId="6" applyFont="1" applyBorder="1" applyAlignment="1">
      <alignment horizontal="distributed" vertical="center"/>
    </xf>
    <xf numFmtId="0" fontId="13" fillId="0" borderId="0" xfId="6" applyFont="1" applyAlignment="1">
      <alignment vertical="center"/>
    </xf>
    <xf numFmtId="0" fontId="11" fillId="0" borderId="0" xfId="6" applyFont="1" applyAlignment="1">
      <alignment horizontal="right" vertical="center"/>
    </xf>
    <xf numFmtId="176" fontId="11" fillId="0" borderId="0" xfId="6" applyNumberFormat="1" applyFont="1" applyAlignment="1">
      <alignment horizontal="right" vertical="center"/>
    </xf>
    <xf numFmtId="176" fontId="11" fillId="0" borderId="10" xfId="6" applyNumberFormat="1" applyFont="1" applyBorder="1" applyAlignment="1">
      <alignment horizontal="right" vertical="center"/>
    </xf>
    <xf numFmtId="0" fontId="11" fillId="0" borderId="96" xfId="6" applyFont="1" applyBorder="1" applyAlignment="1">
      <alignment horizontal="center" vertical="center"/>
    </xf>
    <xf numFmtId="0" fontId="11" fillId="0" borderId="92" xfId="6" applyFont="1" applyBorder="1" applyAlignment="1">
      <alignment horizontal="center" vertical="center"/>
    </xf>
    <xf numFmtId="0" fontId="11" fillId="0" borderId="7" xfId="6" applyFont="1" applyBorder="1" applyAlignment="1">
      <alignment horizontal="center" vertical="center"/>
    </xf>
    <xf numFmtId="0" fontId="30" fillId="0" borderId="12" xfId="6" applyFont="1" applyBorder="1" applyAlignment="1">
      <alignment horizontal="left" vertical="center"/>
    </xf>
    <xf numFmtId="0" fontId="11" fillId="0" borderId="11" xfId="6" applyFont="1" applyBorder="1" applyAlignment="1">
      <alignment horizontal="center" vertical="center"/>
    </xf>
    <xf numFmtId="176" fontId="11" fillId="0" borderId="96" xfId="6" applyNumberFormat="1" applyFont="1" applyBorder="1" applyAlignment="1">
      <alignment horizontal="right" vertical="center"/>
    </xf>
    <xf numFmtId="0" fontId="11" fillId="0" borderId="0" xfId="6" applyFont="1" applyAlignment="1">
      <alignment horizontal="left" vertical="center"/>
    </xf>
    <xf numFmtId="38" fontId="11" fillId="0" borderId="97" xfId="2" applyFont="1" applyBorder="1" applyAlignment="1">
      <alignment horizontal="right" vertical="center"/>
    </xf>
    <xf numFmtId="38" fontId="11" fillId="0" borderId="98" xfId="2" applyFont="1" applyBorder="1" applyAlignment="1">
      <alignment vertical="center"/>
    </xf>
    <xf numFmtId="38" fontId="11" fillId="0" borderId="96" xfId="2" applyFont="1" applyBorder="1" applyAlignment="1">
      <alignment vertical="center"/>
    </xf>
    <xf numFmtId="0" fontId="11" fillId="0" borderId="43" xfId="6" applyFont="1" applyBorder="1" applyAlignment="1">
      <alignment horizontal="center" vertical="center"/>
    </xf>
    <xf numFmtId="0" fontId="11" fillId="0" borderId="47" xfId="6" applyFont="1" applyBorder="1" applyAlignment="1">
      <alignment horizontal="center" vertical="center"/>
    </xf>
    <xf numFmtId="176" fontId="11" fillId="0" borderId="97" xfId="6" applyNumberFormat="1" applyFont="1" applyBorder="1" applyAlignment="1">
      <alignment horizontal="right" vertical="center"/>
    </xf>
    <xf numFmtId="38" fontId="11" fillId="0" borderId="99" xfId="2" applyFont="1" applyBorder="1" applyAlignment="1">
      <alignment vertical="center"/>
    </xf>
    <xf numFmtId="38" fontId="11" fillId="0" borderId="97" xfId="2" applyFont="1" applyBorder="1" applyAlignment="1">
      <alignment vertical="center"/>
    </xf>
    <xf numFmtId="0" fontId="15" fillId="0" borderId="97" xfId="6" applyFont="1" applyBorder="1" applyAlignment="1">
      <alignment horizontal="left" vertical="center"/>
    </xf>
    <xf numFmtId="0" fontId="11" fillId="0" borderId="97" xfId="6" applyFont="1" applyBorder="1" applyAlignment="1">
      <alignment horizontal="right" vertical="center"/>
    </xf>
    <xf numFmtId="176" fontId="11" fillId="4" borderId="97" xfId="6" applyNumberFormat="1" applyFont="1" applyFill="1" applyBorder="1" applyAlignment="1">
      <alignment horizontal="right" vertical="center"/>
    </xf>
    <xf numFmtId="0" fontId="30" fillId="0" borderId="10" xfId="6" applyFont="1" applyBorder="1" applyAlignment="1">
      <alignment horizontal="center"/>
    </xf>
    <xf numFmtId="0" fontId="30" fillId="0" borderId="10" xfId="6" applyFont="1" applyBorder="1" applyAlignment="1">
      <alignment horizontal="right"/>
    </xf>
    <xf numFmtId="38" fontId="30" fillId="0" borderId="7" xfId="2" applyFont="1" applyBorder="1" applyAlignment="1">
      <alignment horizontal="right"/>
    </xf>
    <xf numFmtId="0" fontId="11" fillId="0" borderId="9" xfId="6" applyFont="1" applyBorder="1" applyAlignment="1">
      <alignment horizontal="center" vertical="center"/>
    </xf>
    <xf numFmtId="0" fontId="11" fillId="0" borderId="8" xfId="6" applyFont="1" applyBorder="1" applyAlignment="1">
      <alignment horizontal="center" vertical="center"/>
    </xf>
    <xf numFmtId="0" fontId="11" fillId="0" borderId="7" xfId="6" applyFont="1" applyBorder="1" applyAlignment="1">
      <alignment horizontal="right" vertical="center"/>
    </xf>
    <xf numFmtId="0" fontId="11" fillId="0" borderId="10" xfId="6" applyFont="1" applyBorder="1" applyAlignment="1">
      <alignment horizontal="center" vertical="center"/>
    </xf>
    <xf numFmtId="0" fontId="11" fillId="0" borderId="10" xfId="6" applyFont="1" applyBorder="1" applyAlignment="1">
      <alignment horizontal="right" vertical="center"/>
    </xf>
    <xf numFmtId="38" fontId="11" fillId="0" borderId="7" xfId="2" applyFont="1" applyBorder="1" applyAlignment="1">
      <alignment vertical="center"/>
    </xf>
    <xf numFmtId="0" fontId="15" fillId="0" borderId="7" xfId="6" applyFont="1" applyBorder="1" applyAlignment="1">
      <alignment horizontal="left" vertical="center"/>
    </xf>
    <xf numFmtId="0" fontId="30" fillId="0" borderId="43" xfId="6" applyFont="1" applyBorder="1" applyAlignment="1">
      <alignment horizontal="left" vertical="center"/>
    </xf>
    <xf numFmtId="0" fontId="11" fillId="0" borderId="47" xfId="6" applyFont="1" applyBorder="1" applyAlignment="1">
      <alignment horizontal="distributed" vertical="center"/>
    </xf>
    <xf numFmtId="0" fontId="11" fillId="0" borderId="10" xfId="6" applyFont="1" applyBorder="1" applyAlignment="1">
      <alignment horizontal="left"/>
    </xf>
    <xf numFmtId="38" fontId="30" fillId="0" borderId="97" xfId="2" applyFont="1" applyBorder="1" applyAlignment="1">
      <alignment horizontal="right"/>
    </xf>
    <xf numFmtId="0" fontId="30" fillId="0" borderId="0" xfId="6" applyFont="1" applyAlignment="1">
      <alignment horizontal="center"/>
    </xf>
    <xf numFmtId="0" fontId="30" fillId="0" borderId="0" xfId="6" applyFont="1" applyAlignment="1">
      <alignment horizontal="right"/>
    </xf>
    <xf numFmtId="0" fontId="11" fillId="0" borderId="47" xfId="6" applyFont="1" applyBorder="1" applyAlignment="1">
      <alignment horizontal="distributed" vertical="center" wrapText="1"/>
    </xf>
    <xf numFmtId="38" fontId="11" fillId="0" borderId="99" xfId="2" applyFont="1" applyBorder="1" applyAlignment="1">
      <alignment horizontal="right" vertical="center"/>
    </xf>
    <xf numFmtId="38" fontId="11" fillId="0" borderId="7" xfId="2" applyFont="1" applyBorder="1" applyAlignment="1">
      <alignment horizontal="right" vertical="center"/>
    </xf>
    <xf numFmtId="0" fontId="15" fillId="0" borderId="97" xfId="6" applyFont="1" applyBorder="1" applyAlignment="1">
      <alignment horizontal="center" vertical="center"/>
    </xf>
    <xf numFmtId="176" fontId="11" fillId="0" borderId="92" xfId="6" applyNumberFormat="1" applyFont="1" applyBorder="1" applyAlignment="1">
      <alignment horizontal="right" vertical="center"/>
    </xf>
    <xf numFmtId="0" fontId="16" fillId="0" borderId="40" xfId="6" applyFont="1" applyBorder="1" applyAlignment="1">
      <alignment horizontal="center" vertical="center"/>
    </xf>
    <xf numFmtId="0" fontId="11" fillId="0" borderId="40" xfId="6" applyFont="1" applyBorder="1" applyAlignment="1">
      <alignment horizontal="left" vertical="center"/>
    </xf>
    <xf numFmtId="0" fontId="11" fillId="0" borderId="40" xfId="6" applyFont="1" applyBorder="1" applyAlignment="1">
      <alignment horizontal="center" vertical="center"/>
    </xf>
    <xf numFmtId="0" fontId="16" fillId="0" borderId="40" xfId="6" applyFont="1" applyBorder="1" applyAlignment="1">
      <alignment horizontal="right" vertical="center"/>
    </xf>
    <xf numFmtId="0" fontId="31" fillId="0" borderId="40" xfId="6" applyFont="1" applyBorder="1" applyAlignment="1">
      <alignment horizontal="center"/>
    </xf>
    <xf numFmtId="0" fontId="31" fillId="0" borderId="40" xfId="6" applyFont="1" applyBorder="1" applyAlignment="1">
      <alignment horizontal="right"/>
    </xf>
    <xf numFmtId="38" fontId="31" fillId="0" borderId="40" xfId="2" applyFont="1" applyBorder="1" applyAlignment="1">
      <alignment horizontal="right" vertical="center"/>
    </xf>
    <xf numFmtId="38" fontId="30" fillId="4" borderId="92" xfId="2" applyFont="1" applyFill="1" applyBorder="1" applyAlignment="1">
      <alignment horizontal="right" vertical="center"/>
    </xf>
    <xf numFmtId="38" fontId="30" fillId="0" borderId="92" xfId="2" applyFont="1" applyFill="1" applyBorder="1" applyAlignment="1">
      <alignment horizontal="right" vertical="center"/>
    </xf>
    <xf numFmtId="0" fontId="32" fillId="0" borderId="100" xfId="6" applyFont="1" applyBorder="1" applyAlignment="1">
      <alignment horizontal="center" vertical="center"/>
    </xf>
    <xf numFmtId="176" fontId="31" fillId="0" borderId="41" xfId="6" applyNumberFormat="1" applyFont="1" applyBorder="1" applyAlignment="1">
      <alignment horizontal="right" vertical="center"/>
    </xf>
    <xf numFmtId="176" fontId="31" fillId="0" borderId="100" xfId="6" applyNumberFormat="1" applyFont="1" applyBorder="1" applyAlignment="1">
      <alignment horizontal="right" vertical="center"/>
    </xf>
    <xf numFmtId="176" fontId="31" fillId="0" borderId="101" xfId="6" applyNumberFormat="1" applyFont="1" applyBorder="1" applyAlignment="1">
      <alignment horizontal="right" vertical="center"/>
    </xf>
    <xf numFmtId="0" fontId="17" fillId="0" borderId="13" xfId="6" applyFont="1" applyBorder="1" applyAlignment="1">
      <alignment vertical="center" wrapText="1"/>
    </xf>
    <xf numFmtId="176" fontId="11" fillId="0" borderId="13" xfId="6" applyNumberFormat="1" applyFont="1" applyBorder="1" applyAlignment="1">
      <alignment vertical="center"/>
    </xf>
    <xf numFmtId="0" fontId="13" fillId="0" borderId="13" xfId="6" applyFont="1" applyBorder="1" applyAlignment="1">
      <alignment horizontal="center" vertical="center"/>
    </xf>
    <xf numFmtId="0" fontId="11" fillId="0" borderId="13" xfId="6" applyFont="1" applyBorder="1" applyAlignment="1">
      <alignment vertical="center"/>
    </xf>
    <xf numFmtId="0" fontId="13" fillId="0" borderId="13" xfId="6" applyFont="1" applyBorder="1" applyAlignment="1">
      <alignment vertical="center"/>
    </xf>
    <xf numFmtId="0" fontId="13" fillId="0" borderId="9"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13" fillId="0" borderId="87" xfId="1" applyFont="1" applyFill="1" applyBorder="1" applyAlignment="1" applyProtection="1">
      <alignment horizontal="center" vertical="center"/>
    </xf>
    <xf numFmtId="0" fontId="0" fillId="0" borderId="104" xfId="0" applyBorder="1" applyAlignment="1" applyProtection="1">
      <alignment vertical="center" wrapText="1"/>
      <protection locked="0"/>
    </xf>
    <xf numFmtId="0" fontId="0" fillId="3" borderId="39" xfId="0" applyFill="1" applyBorder="1" applyAlignment="1">
      <alignment horizontal="center" vertical="top" wrapText="1"/>
    </xf>
    <xf numFmtId="0" fontId="10" fillId="0" borderId="0" xfId="1" applyFont="1" applyAlignment="1" applyProtection="1">
      <alignment horizontal="left" vertical="center"/>
    </xf>
    <xf numFmtId="0" fontId="13" fillId="0" borderId="0" xfId="1" applyFont="1" applyBorder="1" applyAlignment="1" applyProtection="1">
      <alignment horizontal="center" vertical="center" wrapText="1"/>
    </xf>
    <xf numFmtId="0" fontId="13" fillId="0" borderId="0" xfId="1" applyFont="1" applyBorder="1" applyAlignment="1" applyProtection="1">
      <alignment horizontal="right" vertical="center" indent="1"/>
    </xf>
    <xf numFmtId="3" fontId="13" fillId="0" borderId="0" xfId="1" applyNumberFormat="1" applyFont="1" applyBorder="1" applyAlignment="1" applyProtection="1">
      <alignment horizontal="center" vertical="center" wrapText="1"/>
    </xf>
    <xf numFmtId="0" fontId="11" fillId="0" borderId="0" xfId="1" applyFont="1" applyAlignment="1" applyProtection="1">
      <alignment horizontal="left" vertical="top" wrapText="1"/>
    </xf>
    <xf numFmtId="0" fontId="16" fillId="0" borderId="0" xfId="1" applyFont="1" applyAlignment="1" applyProtection="1">
      <alignment horizontal="left" vertical="top" wrapText="1"/>
    </xf>
    <xf numFmtId="0" fontId="18" fillId="0" borderId="0" xfId="1" applyFont="1" applyAlignment="1" applyProtection="1">
      <alignment horizontal="left" vertical="top" wrapText="1"/>
    </xf>
    <xf numFmtId="0" fontId="18" fillId="0" borderId="0" xfId="1" applyFont="1" applyAlignment="1" applyProtection="1">
      <alignment horizontal="left" vertical="top"/>
    </xf>
    <xf numFmtId="0" fontId="13" fillId="0" borderId="0" xfId="1" applyFont="1" applyBorder="1" applyAlignment="1" applyProtection="1">
      <alignment horizontal="left" vertical="center" wrapText="1"/>
    </xf>
    <xf numFmtId="0" fontId="13" fillId="0" borderId="0" xfId="1" applyFont="1" applyAlignment="1" applyProtection="1">
      <alignment horizontal="right" vertical="center" wrapText="1"/>
    </xf>
    <xf numFmtId="3" fontId="13" fillId="0" borderId="0" xfId="1" applyNumberFormat="1" applyFont="1" applyAlignment="1" applyProtection="1">
      <alignment horizontal="right" vertical="center" wrapText="1"/>
    </xf>
    <xf numFmtId="0" fontId="13" fillId="0" borderId="2" xfId="1" applyFont="1" applyBorder="1" applyAlignment="1" applyProtection="1">
      <alignment horizontal="center" vertical="center" wrapText="1"/>
    </xf>
    <xf numFmtId="0" fontId="13" fillId="0" borderId="50" xfId="1" applyFont="1" applyBorder="1" applyAlignment="1" applyProtection="1">
      <alignment horizontal="center" vertical="center" wrapText="1"/>
    </xf>
    <xf numFmtId="0" fontId="11" fillId="0" borderId="89" xfId="1" applyFont="1" applyFill="1" applyBorder="1" applyAlignment="1" applyProtection="1">
      <alignment horizontal="center" vertical="center" shrinkToFit="1"/>
    </xf>
    <xf numFmtId="0" fontId="0" fillId="0" borderId="10" xfId="0" applyBorder="1">
      <alignment vertical="center"/>
    </xf>
    <xf numFmtId="0" fontId="0" fillId="0" borderId="12" xfId="0" applyBorder="1">
      <alignment vertical="center"/>
    </xf>
    <xf numFmtId="0" fontId="0" fillId="0" borderId="13" xfId="0" applyBorder="1">
      <alignment vertical="center"/>
    </xf>
    <xf numFmtId="0" fontId="0" fillId="0" borderId="11" xfId="0" applyBorder="1" applyAlignment="1">
      <alignment horizontal="center" vertical="center"/>
    </xf>
    <xf numFmtId="0" fontId="0" fillId="0" borderId="9" xfId="0" applyBorder="1">
      <alignment vertical="center"/>
    </xf>
    <xf numFmtId="0" fontId="0" fillId="0" borderId="96" xfId="0" applyBorder="1" applyAlignment="1">
      <alignment horizontal="center" vertical="center"/>
    </xf>
    <xf numFmtId="0" fontId="0" fillId="0" borderId="7" xfId="0" applyBorder="1" applyAlignment="1">
      <alignment horizontal="center" vertical="center"/>
    </xf>
    <xf numFmtId="0" fontId="0" fillId="0" borderId="97" xfId="0" applyBorder="1" applyAlignment="1">
      <alignment horizontal="center" vertical="center"/>
    </xf>
    <xf numFmtId="0" fontId="0" fillId="0" borderId="47" xfId="0" applyBorder="1" applyAlignment="1">
      <alignment horizontal="center" vertical="center"/>
    </xf>
    <xf numFmtId="0" fontId="0" fillId="0" borderId="7" xfId="0" applyBorder="1">
      <alignment vertical="center"/>
    </xf>
    <xf numFmtId="0" fontId="0" fillId="0" borderId="0" xfId="0" applyAlignment="1">
      <alignment vertical="center" wrapText="1"/>
    </xf>
    <xf numFmtId="0" fontId="0" fillId="0" borderId="41" xfId="0" applyBorder="1">
      <alignment vertical="center"/>
    </xf>
    <xf numFmtId="0" fontId="0" fillId="0" borderId="92" xfId="0" applyBorder="1" applyAlignment="1">
      <alignment horizontal="center" vertical="center" wrapText="1"/>
    </xf>
    <xf numFmtId="0" fontId="34" fillId="0" borderId="0" xfId="0" applyFont="1">
      <alignment vertical="center"/>
    </xf>
    <xf numFmtId="0" fontId="0" fillId="0" borderId="0" xfId="0" applyAlignment="1">
      <alignment horizontal="right" vertical="top"/>
    </xf>
    <xf numFmtId="0" fontId="0" fillId="3" borderId="97"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35" fillId="0" borderId="0" xfId="0" applyFont="1">
      <alignment vertical="center"/>
    </xf>
    <xf numFmtId="0" fontId="33" fillId="0" borderId="39" xfId="8" applyFont="1" applyBorder="1" applyAlignment="1">
      <alignment horizontal="center" vertical="center"/>
    </xf>
    <xf numFmtId="0" fontId="33" fillId="0" borderId="39" xfId="8" applyFont="1" applyBorder="1" applyAlignment="1">
      <alignment horizontal="center" vertical="center" wrapText="1"/>
    </xf>
    <xf numFmtId="0" fontId="33" fillId="0" borderId="41" xfId="8" applyFont="1" applyBorder="1" applyAlignment="1">
      <alignment horizontal="center" vertical="center"/>
    </xf>
    <xf numFmtId="0" fontId="33" fillId="5" borderId="92" xfId="8" applyFont="1" applyFill="1" applyBorder="1" applyAlignment="1">
      <alignment horizontal="center" vertical="center" wrapText="1"/>
    </xf>
    <xf numFmtId="0" fontId="33" fillId="5" borderId="92" xfId="8" applyFont="1" applyFill="1" applyBorder="1" applyAlignment="1">
      <alignment horizontal="center" vertical="center"/>
    </xf>
    <xf numFmtId="0" fontId="33" fillId="0" borderId="92" xfId="8" applyFont="1" applyBorder="1" applyAlignment="1">
      <alignment horizontal="center" vertical="center"/>
    </xf>
    <xf numFmtId="0" fontId="33" fillId="7" borderId="96" xfId="8" applyFont="1" applyFill="1" applyBorder="1" applyAlignment="1">
      <alignment horizontal="center" vertical="center" wrapText="1"/>
    </xf>
    <xf numFmtId="0" fontId="1" fillId="0" borderId="0" xfId="8">
      <alignment vertical="center"/>
    </xf>
    <xf numFmtId="0" fontId="33" fillId="8" borderId="96" xfId="8" applyFont="1" applyFill="1" applyBorder="1" applyAlignment="1">
      <alignment vertical="center" wrapText="1"/>
    </xf>
    <xf numFmtId="0" fontId="33" fillId="0" borderId="96" xfId="8" applyFont="1" applyBorder="1" applyAlignment="1">
      <alignment vertical="center" wrapText="1"/>
    </xf>
    <xf numFmtId="0" fontId="33" fillId="0" borderId="96" xfId="8" applyFont="1" applyBorder="1" applyAlignment="1">
      <alignment horizontal="center" vertical="center" wrapText="1"/>
    </xf>
    <xf numFmtId="0" fontId="33" fillId="0" borderId="11" xfId="8" applyFont="1" applyBorder="1" applyAlignment="1">
      <alignment horizontal="center" vertical="center"/>
    </xf>
    <xf numFmtId="0" fontId="33" fillId="0" borderId="11" xfId="8" applyFont="1" applyBorder="1" applyAlignment="1">
      <alignment horizontal="center" vertical="center" wrapText="1"/>
    </xf>
    <xf numFmtId="0" fontId="37" fillId="0" borderId="96" xfId="8" applyFont="1" applyBorder="1" applyAlignment="1">
      <alignment horizontal="center" vertical="center"/>
    </xf>
    <xf numFmtId="0" fontId="37" fillId="0" borderId="12" xfId="8" applyFont="1" applyBorder="1" applyAlignment="1">
      <alignment horizontal="center" vertical="center"/>
    </xf>
    <xf numFmtId="0" fontId="37" fillId="0" borderId="96" xfId="8" applyFont="1" applyBorder="1" applyAlignment="1">
      <alignment horizontal="center" vertical="center" wrapText="1"/>
    </xf>
    <xf numFmtId="0" fontId="33" fillId="0" borderId="96" xfId="8" applyFont="1" applyBorder="1" applyAlignment="1">
      <alignment horizontal="center" vertical="center"/>
    </xf>
    <xf numFmtId="0" fontId="33" fillId="5" borderId="96" xfId="8" applyFont="1" applyFill="1" applyBorder="1" applyAlignment="1">
      <alignment horizontal="center" vertical="center" wrapText="1"/>
    </xf>
    <xf numFmtId="0" fontId="33" fillId="5" borderId="96" xfId="8" applyFont="1" applyFill="1" applyBorder="1" applyAlignment="1">
      <alignment vertical="center" wrapText="1"/>
    </xf>
    <xf numFmtId="0" fontId="33" fillId="0" borderId="97" xfId="8" applyFont="1" applyBorder="1" applyAlignment="1">
      <alignment horizontal="center" vertical="center" wrapText="1"/>
    </xf>
    <xf numFmtId="0" fontId="33" fillId="8" borderId="11" xfId="8" applyFont="1" applyFill="1" applyBorder="1" applyAlignment="1">
      <alignment horizontal="center" vertical="center" wrapText="1"/>
    </xf>
    <xf numFmtId="0" fontId="37" fillId="8" borderId="11" xfId="8" applyFont="1" applyFill="1" applyBorder="1" applyAlignment="1">
      <alignment horizontal="center" vertical="center" wrapText="1"/>
    </xf>
    <xf numFmtId="0" fontId="37" fillId="0" borderId="11" xfId="8" applyFont="1" applyBorder="1" applyAlignment="1">
      <alignment horizontal="center" vertical="center" wrapText="1"/>
    </xf>
    <xf numFmtId="0" fontId="39" fillId="0" borderId="47" xfId="8" applyFont="1" applyBorder="1" applyAlignment="1">
      <alignment horizontal="center" vertical="center" wrapText="1" shrinkToFit="1"/>
    </xf>
    <xf numFmtId="0" fontId="39" fillId="0" borderId="47" xfId="8" applyFont="1" applyBorder="1" applyAlignment="1">
      <alignment horizontal="center" vertical="center" wrapText="1"/>
    </xf>
    <xf numFmtId="0" fontId="33" fillId="7" borderId="47" xfId="8" applyFont="1" applyFill="1" applyBorder="1" applyAlignment="1">
      <alignment horizontal="center" vertical="center" wrapText="1"/>
    </xf>
    <xf numFmtId="0" fontId="6" fillId="0" borderId="47" xfId="8" applyFont="1" applyBorder="1" applyAlignment="1">
      <alignment horizontal="center" vertical="center" wrapText="1"/>
    </xf>
    <xf numFmtId="0" fontId="6" fillId="4" borderId="47" xfId="8" applyFont="1" applyFill="1" applyBorder="1" applyAlignment="1">
      <alignment horizontal="center" vertical="center" wrapText="1"/>
    </xf>
    <xf numFmtId="0" fontId="0" fillId="0" borderId="92" xfId="0" applyBorder="1">
      <alignment vertical="center"/>
    </xf>
    <xf numFmtId="38" fontId="0" fillId="0" borderId="92" xfId="0" applyNumberFormat="1" applyBorder="1">
      <alignment vertical="center"/>
    </xf>
    <xf numFmtId="3" fontId="0" fillId="0" borderId="92" xfId="0" applyNumberFormat="1" applyBorder="1">
      <alignment vertical="center"/>
    </xf>
    <xf numFmtId="12" fontId="0" fillId="0" borderId="92" xfId="0" applyNumberFormat="1" applyBorder="1">
      <alignment vertical="center"/>
    </xf>
    <xf numFmtId="0" fontId="0" fillId="0" borderId="100" xfId="0" applyBorder="1">
      <alignment vertical="center"/>
    </xf>
    <xf numFmtId="0" fontId="33" fillId="0" borderId="96" xfId="8" applyFont="1" applyBorder="1" applyAlignment="1">
      <alignment horizontal="center" vertical="center" wrapText="1"/>
    </xf>
    <xf numFmtId="0" fontId="0" fillId="0" borderId="25" xfId="0" applyBorder="1" applyAlignment="1" applyProtection="1">
      <alignment vertical="center" wrapText="1"/>
      <protection locked="0"/>
    </xf>
    <xf numFmtId="0" fontId="0" fillId="0" borderId="71" xfId="0" applyBorder="1" applyAlignment="1">
      <alignment horizontal="center" wrapText="1"/>
    </xf>
    <xf numFmtId="0" fontId="0" fillId="0" borderId="0" xfId="0" applyBorder="1" applyAlignment="1">
      <alignment horizontal="center" wrapText="1"/>
    </xf>
    <xf numFmtId="0" fontId="0" fillId="0" borderId="47" xfId="0" applyBorder="1" applyAlignment="1">
      <alignment horizontal="center" wrapText="1"/>
    </xf>
    <xf numFmtId="0" fontId="0" fillId="0" borderId="105" xfId="0" applyBorder="1" applyAlignment="1" applyProtection="1">
      <alignment vertical="center" wrapText="1"/>
      <protection locked="0"/>
    </xf>
    <xf numFmtId="0" fontId="33" fillId="0" borderId="96" xfId="8" applyFont="1" applyBorder="1" applyAlignment="1">
      <alignment horizontal="center" vertical="center" wrapText="1"/>
    </xf>
    <xf numFmtId="0" fontId="25" fillId="0" borderId="0" xfId="0" applyFont="1" applyBorder="1" applyAlignment="1">
      <alignment vertical="top"/>
    </xf>
    <xf numFmtId="0" fontId="25" fillId="0" borderId="47" xfId="0" applyFont="1" applyBorder="1" applyAlignment="1">
      <alignment vertical="top"/>
    </xf>
    <xf numFmtId="0" fontId="23" fillId="0" borderId="43" xfId="0" applyFont="1" applyBorder="1" applyAlignment="1">
      <alignment vertical="top"/>
    </xf>
    <xf numFmtId="0" fontId="23" fillId="0" borderId="9" xfId="0" applyFont="1" applyBorder="1" applyAlignment="1">
      <alignment vertical="top"/>
    </xf>
    <xf numFmtId="0" fontId="23" fillId="0" borderId="12" xfId="0" applyFont="1" applyBorder="1" applyAlignment="1">
      <alignment vertical="top"/>
    </xf>
    <xf numFmtId="0" fontId="0" fillId="0" borderId="0" xfId="0" applyAlignment="1">
      <alignment vertical="top" wrapText="1"/>
    </xf>
    <xf numFmtId="0" fontId="25" fillId="0" borderId="0" xfId="0" applyFont="1" applyAlignment="1">
      <alignment vertical="top"/>
    </xf>
    <xf numFmtId="0" fontId="25" fillId="0" borderId="12" xfId="0" applyFont="1" applyBorder="1" applyAlignment="1">
      <alignment vertical="top" wrapText="1"/>
    </xf>
    <xf numFmtId="0" fontId="25" fillId="0" borderId="43" xfId="0" applyFont="1" applyBorder="1" applyAlignment="1">
      <alignment vertical="top" wrapText="1"/>
    </xf>
    <xf numFmtId="0" fontId="25" fillId="0" borderId="12" xfId="0" applyFont="1" applyBorder="1" applyAlignment="1">
      <alignment vertical="top"/>
    </xf>
    <xf numFmtId="0" fontId="25" fillId="0" borderId="43" xfId="0" applyFont="1" applyBorder="1" applyAlignment="1">
      <alignment vertical="top"/>
    </xf>
    <xf numFmtId="0" fontId="25" fillId="0" borderId="0" xfId="0" applyFont="1" applyBorder="1" applyAlignment="1" applyProtection="1">
      <alignment horizontal="left" vertical="top" wrapText="1"/>
      <protection locked="0"/>
    </xf>
    <xf numFmtId="0" fontId="25" fillId="0" borderId="43" xfId="0" applyFont="1" applyBorder="1" applyAlignment="1" applyProtection="1">
      <alignment vertical="top" wrapText="1"/>
      <protection locked="0"/>
    </xf>
    <xf numFmtId="0" fontId="25" fillId="0" borderId="0" xfId="0" applyFont="1">
      <alignment vertical="center"/>
    </xf>
    <xf numFmtId="0" fontId="30" fillId="0" borderId="10" xfId="6" applyFont="1" applyBorder="1" applyAlignment="1">
      <alignment horizontal="center"/>
    </xf>
    <xf numFmtId="3" fontId="13" fillId="0" borderId="5" xfId="1" applyNumberFormat="1" applyFont="1" applyBorder="1" applyAlignment="1">
      <alignment horizontal="right" vertical="center" wrapText="1"/>
    </xf>
    <xf numFmtId="3" fontId="13" fillId="0" borderId="1" xfId="1" applyNumberFormat="1" applyFont="1" applyBorder="1" applyAlignment="1">
      <alignment horizontal="right" vertical="center" wrapText="1"/>
    </xf>
    <xf numFmtId="0" fontId="25" fillId="0" borderId="47" xfId="0" applyFont="1" applyBorder="1" applyAlignment="1" applyProtection="1">
      <alignment vertical="top" wrapText="1"/>
      <protection locked="0"/>
    </xf>
    <xf numFmtId="0" fontId="25" fillId="0" borderId="0" xfId="0" applyFont="1" applyBorder="1" applyAlignment="1" applyProtection="1">
      <alignment vertical="top" wrapText="1"/>
      <protection locked="0"/>
    </xf>
    <xf numFmtId="0" fontId="23" fillId="0" borderId="45" xfId="0" applyFont="1" applyBorder="1" applyAlignment="1" applyProtection="1">
      <alignment horizontal="center" vertical="center" wrapText="1"/>
    </xf>
    <xf numFmtId="0" fontId="23" fillId="0" borderId="66" xfId="0" applyFont="1" applyBorder="1" applyAlignment="1" applyProtection="1">
      <alignment horizontal="center" vertical="center" wrapText="1"/>
    </xf>
    <xf numFmtId="0" fontId="25" fillId="0" borderId="12" xfId="0" applyFont="1" applyBorder="1" applyAlignment="1" applyProtection="1">
      <alignment vertical="top" wrapText="1"/>
    </xf>
    <xf numFmtId="0" fontId="25" fillId="0" borderId="43" xfId="0" applyFont="1" applyBorder="1" applyAlignment="1" applyProtection="1">
      <alignment vertical="top" wrapText="1"/>
    </xf>
    <xf numFmtId="38" fontId="11" fillId="0" borderId="97" xfId="2" applyFont="1" applyBorder="1" applyAlignment="1" applyProtection="1">
      <alignment horizontal="right" vertical="center"/>
      <protection locked="0"/>
    </xf>
    <xf numFmtId="0" fontId="15" fillId="0" borderId="96" xfId="6" applyFont="1" applyBorder="1" applyAlignment="1" applyProtection="1">
      <alignment horizontal="left" vertical="center"/>
      <protection locked="0"/>
    </xf>
    <xf numFmtId="0" fontId="15" fillId="0" borderId="97" xfId="6" applyFont="1" applyBorder="1" applyAlignment="1" applyProtection="1">
      <alignment horizontal="left" vertical="center"/>
      <protection locked="0"/>
    </xf>
    <xf numFmtId="38" fontId="30" fillId="0" borderId="97" xfId="2" applyFont="1" applyBorder="1" applyAlignment="1" applyProtection="1">
      <alignment horizontal="right"/>
      <protection locked="0"/>
    </xf>
    <xf numFmtId="0" fontId="0" fillId="3" borderId="39" xfId="0" applyFill="1" applyBorder="1" applyAlignment="1" applyProtection="1">
      <alignment horizontal="left" vertical="top" wrapText="1"/>
      <protection locked="0"/>
    </xf>
    <xf numFmtId="0" fontId="0" fillId="3" borderId="40" xfId="0" applyFill="1" applyBorder="1" applyAlignment="1" applyProtection="1">
      <alignment horizontal="left" vertical="top" wrapText="1"/>
      <protection locked="0"/>
    </xf>
    <xf numFmtId="0" fontId="0" fillId="3" borderId="41" xfId="0" applyFill="1" applyBorder="1" applyAlignment="1" applyProtection="1">
      <alignment horizontal="left" vertical="top" wrapText="1"/>
      <protection locked="0"/>
    </xf>
    <xf numFmtId="0" fontId="0" fillId="3" borderId="39" xfId="0" applyFill="1" applyBorder="1" applyAlignment="1" applyProtection="1">
      <alignment vertical="top" wrapText="1"/>
      <protection locked="0"/>
    </xf>
    <xf numFmtId="0" fontId="0" fillId="3" borderId="40" xfId="0" applyFill="1" applyBorder="1" applyAlignment="1" applyProtection="1">
      <alignment vertical="top" wrapText="1"/>
      <protection locked="0"/>
    </xf>
    <xf numFmtId="0" fontId="0" fillId="3" borderId="103" xfId="0" applyFill="1" applyBorder="1" applyAlignment="1" applyProtection="1">
      <alignment vertical="top" wrapText="1"/>
      <protection locked="0"/>
    </xf>
    <xf numFmtId="0" fontId="0" fillId="3" borderId="51" xfId="0" applyFill="1" applyBorder="1" applyAlignment="1" applyProtection="1">
      <alignment vertical="top" wrapText="1"/>
      <protection locked="0"/>
    </xf>
    <xf numFmtId="0" fontId="0" fillId="3" borderId="41" xfId="0" applyFill="1" applyBorder="1" applyAlignment="1" applyProtection="1">
      <alignment vertical="top" wrapText="1"/>
      <protection locked="0"/>
    </xf>
    <xf numFmtId="0" fontId="23" fillId="0" borderId="12" xfId="0" applyFont="1" applyBorder="1" applyAlignment="1">
      <alignment vertical="top" wrapText="1"/>
    </xf>
    <xf numFmtId="0" fontId="23" fillId="0" borderId="13" xfId="0" applyFont="1" applyBorder="1" applyAlignment="1">
      <alignment vertical="top" wrapText="1"/>
    </xf>
    <xf numFmtId="0" fontId="23" fillId="0" borderId="11" xfId="0" applyFont="1" applyBorder="1" applyAlignment="1">
      <alignment vertical="top" wrapText="1"/>
    </xf>
    <xf numFmtId="0" fontId="0" fillId="3" borderId="9" xfId="0" applyFill="1" applyBorder="1" applyAlignment="1" applyProtection="1">
      <alignment horizontal="left" wrapText="1"/>
      <protection locked="0"/>
    </xf>
    <xf numFmtId="0" fontId="0" fillId="3" borderId="10" xfId="0" applyFill="1" applyBorder="1" applyAlignment="1" applyProtection="1">
      <alignment horizontal="left" wrapText="1"/>
      <protection locked="0"/>
    </xf>
    <xf numFmtId="0" fontId="0" fillId="3" borderId="8" xfId="0" applyFill="1" applyBorder="1" applyAlignment="1" applyProtection="1">
      <alignment horizontal="left" wrapText="1"/>
      <protection locked="0"/>
    </xf>
    <xf numFmtId="0" fontId="0" fillId="3" borderId="51" xfId="0" applyFill="1" applyBorder="1" applyAlignment="1" applyProtection="1">
      <alignment horizontal="left" vertical="top" wrapText="1"/>
      <protection locked="0"/>
    </xf>
    <xf numFmtId="0" fontId="23" fillId="0" borderId="0" xfId="0" applyFont="1" applyAlignment="1">
      <alignment vertical="top" wrapText="1"/>
    </xf>
    <xf numFmtId="0" fontId="0" fillId="0" borderId="10" xfId="0" applyBorder="1">
      <alignment vertical="center"/>
    </xf>
    <xf numFmtId="0" fontId="0" fillId="0" borderId="72" xfId="0" applyBorder="1" applyAlignment="1">
      <alignment vertical="center" wrapText="1"/>
    </xf>
    <xf numFmtId="0" fontId="0" fillId="0" borderId="69" xfId="0" applyBorder="1" applyAlignment="1">
      <alignment vertical="center" wrapText="1"/>
    </xf>
    <xf numFmtId="0" fontId="0" fillId="0" borderId="70" xfId="0" applyBorder="1" applyAlignment="1">
      <alignment vertical="center" wrapText="1"/>
    </xf>
    <xf numFmtId="0" fontId="0" fillId="0" borderId="56" xfId="0" applyBorder="1" applyAlignment="1">
      <alignment vertical="center" wrapText="1"/>
    </xf>
    <xf numFmtId="0" fontId="0" fillId="0" borderId="4" xfId="0" applyBorder="1" applyAlignment="1">
      <alignment vertical="center" wrapText="1"/>
    </xf>
    <xf numFmtId="0" fontId="0" fillId="0" borderId="57" xfId="0" applyBorder="1" applyAlignment="1">
      <alignment vertical="center" wrapText="1"/>
    </xf>
    <xf numFmtId="0" fontId="0" fillId="0" borderId="92" xfId="0" applyBorder="1" applyAlignment="1">
      <alignment horizontal="center" vertical="top" wrapText="1"/>
    </xf>
    <xf numFmtId="0" fontId="41" fillId="3" borderId="39" xfId="9" applyFill="1" applyBorder="1" applyAlignment="1" applyProtection="1">
      <alignment horizontal="left" vertical="top" wrapText="1"/>
      <protection locked="0"/>
    </xf>
    <xf numFmtId="0" fontId="0" fillId="0" borderId="12"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8" xfId="0" applyBorder="1" applyAlignment="1">
      <alignment horizontal="center" wrapText="1"/>
    </xf>
    <xf numFmtId="0" fontId="23" fillId="0" borderId="68" xfId="0" applyFont="1" applyBorder="1">
      <alignment vertical="center"/>
    </xf>
    <xf numFmtId="0" fontId="23" fillId="0" borderId="69" xfId="0" applyFont="1" applyBorder="1">
      <alignment vertical="center"/>
    </xf>
    <xf numFmtId="0" fontId="23" fillId="0" borderId="73" xfId="0" applyFont="1" applyBorder="1">
      <alignment vertical="center"/>
    </xf>
    <xf numFmtId="0" fontId="26" fillId="0" borderId="0" xfId="0" applyFont="1" applyFill="1" applyAlignment="1" applyProtection="1">
      <alignment horizontal="center" vertical="top" wrapText="1"/>
    </xf>
    <xf numFmtId="0" fontId="23" fillId="0" borderId="68" xfId="0" applyFont="1" applyBorder="1" applyAlignment="1">
      <alignment vertical="center" wrapText="1"/>
    </xf>
    <xf numFmtId="0" fontId="23" fillId="0" borderId="69" xfId="0" applyFont="1" applyBorder="1" applyAlignment="1">
      <alignment vertical="center" wrapText="1"/>
    </xf>
    <xf numFmtId="0" fontId="23" fillId="0" borderId="73" xfId="0" applyFont="1" applyBorder="1" applyAlignment="1">
      <alignment vertical="center" wrapText="1"/>
    </xf>
    <xf numFmtId="38" fontId="0" fillId="0" borderId="58" xfId="2" applyFont="1" applyFill="1" applyBorder="1" applyAlignment="1">
      <alignment horizontal="left" vertical="center" wrapText="1"/>
    </xf>
    <xf numFmtId="38" fontId="0" fillId="0" borderId="4" xfId="2" applyFont="1" applyFill="1" applyBorder="1" applyAlignment="1">
      <alignment horizontal="left" vertical="center" wrapText="1"/>
    </xf>
    <xf numFmtId="38" fontId="0" fillId="0" borderId="59" xfId="2" applyFont="1" applyFill="1" applyBorder="1" applyAlignment="1">
      <alignment horizontal="left" vertical="center" wrapText="1"/>
    </xf>
    <xf numFmtId="0" fontId="0" fillId="3" borderId="102" xfId="0" applyFill="1" applyBorder="1" applyProtection="1">
      <alignment vertical="center"/>
      <protection locked="0"/>
    </xf>
    <xf numFmtId="0" fontId="0" fillId="3" borderId="76" xfId="0" applyFill="1" applyBorder="1" applyProtection="1">
      <alignment vertical="center"/>
      <protection locked="0"/>
    </xf>
    <xf numFmtId="0" fontId="0" fillId="3" borderId="75" xfId="0" applyFill="1" applyBorder="1" applyProtection="1">
      <alignment vertical="center"/>
      <protection locked="0"/>
    </xf>
    <xf numFmtId="0" fontId="0" fillId="3" borderId="58" xfId="0" applyFill="1" applyBorder="1" applyAlignment="1" applyProtection="1">
      <alignment vertical="center" wrapText="1"/>
      <protection locked="0"/>
    </xf>
    <xf numFmtId="0" fontId="0" fillId="3" borderId="4" xfId="0" applyFill="1" applyBorder="1" applyAlignment="1" applyProtection="1">
      <alignment vertical="center" wrapText="1"/>
      <protection locked="0"/>
    </xf>
    <xf numFmtId="0" fontId="0" fillId="3" borderId="59" xfId="0" applyFill="1" applyBorder="1" applyAlignment="1" applyProtection="1">
      <alignment vertical="center" wrapText="1"/>
      <protection locked="0"/>
    </xf>
    <xf numFmtId="0" fontId="25" fillId="0" borderId="43" xfId="0" applyFont="1" applyBorder="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25" fillId="0" borderId="47" xfId="0" applyFont="1" applyBorder="1" applyAlignment="1" applyProtection="1">
      <alignment horizontal="left" vertical="top" wrapText="1"/>
      <protection locked="0"/>
    </xf>
    <xf numFmtId="0" fontId="25" fillId="0" borderId="9" xfId="0" applyFont="1" applyBorder="1" applyAlignment="1" applyProtection="1">
      <alignment horizontal="left" vertical="top" wrapText="1"/>
      <protection locked="0"/>
    </xf>
    <xf numFmtId="0" fontId="25" fillId="0" borderId="10" xfId="0" applyFont="1" applyBorder="1" applyAlignment="1" applyProtection="1">
      <alignment horizontal="left" vertical="top" wrapText="1"/>
      <protection locked="0"/>
    </xf>
    <xf numFmtId="0" fontId="25" fillId="0" borderId="8" xfId="0" applyFont="1" applyBorder="1" applyAlignment="1" applyProtection="1">
      <alignment horizontal="left" vertical="top" wrapText="1"/>
      <protection locked="0"/>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23" fillId="0" borderId="82" xfId="0" applyFont="1" applyBorder="1" applyAlignment="1" applyProtection="1">
      <alignment horizontal="center" vertical="center" wrapText="1"/>
    </xf>
    <xf numFmtId="0" fontId="23" fillId="0" borderId="83" xfId="0" applyFont="1" applyBorder="1" applyAlignment="1" applyProtection="1">
      <alignment horizontal="center" vertical="center" wrapText="1"/>
    </xf>
    <xf numFmtId="0" fontId="0" fillId="0" borderId="33" xfId="0" applyBorder="1" applyAlignment="1" applyProtection="1">
      <alignment horizontal="center" vertical="center" wrapText="1"/>
      <protection locked="0"/>
    </xf>
    <xf numFmtId="0" fontId="0" fillId="0" borderId="82" xfId="0" applyBorder="1" applyAlignment="1" applyProtection="1">
      <alignment horizontal="center" vertical="center" wrapText="1"/>
      <protection locked="0"/>
    </xf>
    <xf numFmtId="0" fontId="0" fillId="0" borderId="83" xfId="0" applyBorder="1" applyAlignment="1" applyProtection="1">
      <alignment horizontal="center" vertical="center" wrapText="1"/>
      <protection locked="0"/>
    </xf>
    <xf numFmtId="0" fontId="0" fillId="0" borderId="71" xfId="0" applyBorder="1" applyAlignment="1">
      <alignment horizontal="center" wrapText="1"/>
    </xf>
    <xf numFmtId="0" fontId="0" fillId="0" borderId="0" xfId="0" applyBorder="1" applyAlignment="1">
      <alignment horizontal="center" wrapText="1"/>
    </xf>
    <xf numFmtId="0" fontId="0" fillId="0" borderId="47" xfId="0" applyBorder="1" applyAlignment="1">
      <alignment horizontal="center" wrapText="1"/>
    </xf>
    <xf numFmtId="0" fontId="23" fillId="0" borderId="33" xfId="0" applyFont="1" applyBorder="1" applyAlignment="1" applyProtection="1">
      <alignment horizontal="center" vertical="center" wrapText="1"/>
      <protection locked="0"/>
    </xf>
    <xf numFmtId="0" fontId="23" fillId="0" borderId="82" xfId="0" applyFont="1" applyBorder="1" applyAlignment="1" applyProtection="1">
      <alignment horizontal="center" vertical="center" wrapText="1"/>
      <protection locked="0"/>
    </xf>
    <xf numFmtId="0" fontId="23" fillId="0" borderId="83" xfId="0" applyFont="1" applyBorder="1" applyAlignment="1" applyProtection="1">
      <alignment horizontal="center" vertical="center" wrapText="1"/>
      <protection locked="0"/>
    </xf>
    <xf numFmtId="0" fontId="0" fillId="0" borderId="9" xfId="0" applyBorder="1" applyAlignment="1" applyProtection="1">
      <alignment horizontal="center" vertical="top" wrapText="1"/>
      <protection locked="0"/>
    </xf>
    <xf numFmtId="0" fontId="0" fillId="0" borderId="10" xfId="0" applyBorder="1" applyAlignment="1" applyProtection="1">
      <alignment horizontal="center" vertical="top" wrapText="1"/>
      <protection locked="0"/>
    </xf>
    <xf numFmtId="0" fontId="0" fillId="0" borderId="8" xfId="0" applyBorder="1" applyAlignment="1" applyProtection="1">
      <alignment horizontal="center" vertical="top" wrapText="1"/>
      <protection locked="0"/>
    </xf>
    <xf numFmtId="0" fontId="25" fillId="0" borderId="0" xfId="0" applyFont="1" applyBorder="1" applyAlignment="1">
      <alignment vertical="top"/>
    </xf>
    <xf numFmtId="0" fontId="25" fillId="0" borderId="47" xfId="0" applyFont="1" applyBorder="1" applyAlignment="1">
      <alignment vertical="top"/>
    </xf>
    <xf numFmtId="0" fontId="25" fillId="0" borderId="0" xfId="0" applyFont="1" applyAlignment="1">
      <alignment vertical="top" shrinkToFit="1"/>
    </xf>
    <xf numFmtId="0" fontId="25" fillId="0" borderId="47" xfId="0" applyFont="1" applyBorder="1" applyAlignment="1">
      <alignment vertical="top" shrinkToFit="1"/>
    </xf>
    <xf numFmtId="0" fontId="25" fillId="0" borderId="13" xfId="0" applyFont="1" applyBorder="1" applyAlignment="1">
      <alignment vertical="top"/>
    </xf>
    <xf numFmtId="0" fontId="25" fillId="0" borderId="11" xfId="0" applyFont="1" applyBorder="1" applyAlignment="1">
      <alignment vertical="top"/>
    </xf>
    <xf numFmtId="0" fontId="0" fillId="0" borderId="56" xfId="0" applyBorder="1" applyAlignment="1">
      <alignment horizontal="center" vertical="center" wrapText="1"/>
    </xf>
    <xf numFmtId="0" fontId="0" fillId="0" borderId="4" xfId="0" applyBorder="1" applyAlignment="1">
      <alignment horizontal="center" vertical="center" wrapText="1"/>
    </xf>
    <xf numFmtId="0" fontId="0" fillId="0" borderId="57" xfId="0" applyBorder="1" applyAlignment="1">
      <alignment horizontal="center" vertical="center" wrapText="1"/>
    </xf>
    <xf numFmtId="0" fontId="23" fillId="0" borderId="13" xfId="0" applyFont="1" applyBorder="1" applyAlignment="1">
      <alignment vertical="top"/>
    </xf>
    <xf numFmtId="0" fontId="23" fillId="0" borderId="11" xfId="0" applyFont="1" applyBorder="1" applyAlignment="1">
      <alignment vertical="top"/>
    </xf>
    <xf numFmtId="0" fontId="0" fillId="0" borderId="105" xfId="0" applyBorder="1" applyAlignment="1" applyProtection="1">
      <alignment vertical="center" wrapText="1"/>
      <protection locked="0"/>
    </xf>
    <xf numFmtId="0" fontId="0" fillId="0" borderId="106" xfId="0" applyBorder="1" applyAlignment="1" applyProtection="1">
      <alignment vertical="center" wrapText="1"/>
      <protection locked="0"/>
    </xf>
    <xf numFmtId="0" fontId="23" fillId="0" borderId="69" xfId="0" applyFont="1" applyBorder="1" applyAlignment="1">
      <alignment horizontal="center" vertical="center"/>
    </xf>
    <xf numFmtId="0" fontId="23" fillId="0" borderId="73" xfId="0" applyFont="1" applyBorder="1" applyAlignment="1">
      <alignment horizontal="center" vertical="center"/>
    </xf>
    <xf numFmtId="0" fontId="0" fillId="0" borderId="72" xfId="0" applyBorder="1" applyAlignment="1">
      <alignment horizontal="center" wrapText="1"/>
    </xf>
    <xf numFmtId="0" fontId="0" fillId="0" borderId="69" xfId="0" applyBorder="1" applyAlignment="1">
      <alignment horizontal="center" wrapText="1"/>
    </xf>
    <xf numFmtId="0" fontId="0" fillId="0" borderId="70" xfId="0" applyBorder="1" applyAlignment="1">
      <alignment horizontal="center" wrapText="1"/>
    </xf>
    <xf numFmtId="0" fontId="25" fillId="0" borderId="0" xfId="0" applyFont="1" applyAlignment="1">
      <alignment vertical="top"/>
    </xf>
    <xf numFmtId="0" fontId="0" fillId="0" borderId="0" xfId="0" applyAlignment="1">
      <alignment vertical="top" wrapText="1"/>
    </xf>
    <xf numFmtId="0" fontId="22" fillId="0" borderId="0" xfId="0" applyFont="1" applyAlignment="1">
      <alignment horizontal="center" vertical="center"/>
    </xf>
    <xf numFmtId="0" fontId="0" fillId="0" borderId="95" xfId="0" applyBorder="1" applyAlignment="1">
      <alignment horizontal="center" vertical="center"/>
    </xf>
    <xf numFmtId="0" fontId="0" fillId="0" borderId="93" xfId="0" applyBorder="1" applyAlignment="1">
      <alignment horizontal="center" vertical="center"/>
    </xf>
    <xf numFmtId="0" fontId="0" fillId="0" borderId="93" xfId="0" applyBorder="1" applyAlignment="1">
      <alignment horizontal="left" vertical="center" shrinkToFit="1"/>
    </xf>
    <xf numFmtId="0" fontId="0" fillId="0" borderId="94" xfId="0" applyBorder="1" applyAlignment="1">
      <alignment horizontal="left" vertical="center" shrinkToFit="1"/>
    </xf>
    <xf numFmtId="0" fontId="24" fillId="0" borderId="0" xfId="0" applyFont="1" applyAlignment="1">
      <alignment horizontal="center" vertical="center"/>
    </xf>
    <xf numFmtId="0" fontId="23" fillId="0" borderId="47" xfId="0" applyFont="1" applyBorder="1" applyAlignment="1">
      <alignment vertical="top" wrapText="1"/>
    </xf>
    <xf numFmtId="0" fontId="25" fillId="0" borderId="13" xfId="0" applyFont="1" applyBorder="1" applyAlignment="1">
      <alignment vertical="top" wrapText="1"/>
    </xf>
    <xf numFmtId="0" fontId="25" fillId="0" borderId="9" xfId="0" applyFont="1" applyBorder="1" applyAlignment="1" applyProtection="1">
      <alignment horizontal="center" vertical="top" wrapText="1"/>
      <protection locked="0"/>
    </xf>
    <xf numFmtId="0" fontId="25" fillId="0" borderId="10" xfId="0" applyFont="1" applyBorder="1" applyAlignment="1" applyProtection="1">
      <alignment horizontal="center" vertical="top" wrapText="1"/>
      <protection locked="0"/>
    </xf>
    <xf numFmtId="0" fontId="25" fillId="0" borderId="8" xfId="0" applyFont="1" applyBorder="1" applyAlignment="1" applyProtection="1">
      <alignment horizontal="center" vertical="top" wrapText="1"/>
      <protection locked="0"/>
    </xf>
    <xf numFmtId="0" fontId="25" fillId="0" borderId="0" xfId="0" applyFont="1" applyBorder="1" applyAlignment="1" applyProtection="1">
      <alignment horizontal="left" vertical="top" wrapText="1"/>
    </xf>
    <xf numFmtId="0" fontId="25" fillId="0" borderId="47" xfId="0" applyFont="1" applyBorder="1" applyAlignment="1" applyProtection="1">
      <alignment horizontal="left" vertical="top" wrapText="1"/>
    </xf>
    <xf numFmtId="0" fontId="23" fillId="0" borderId="39" xfId="0" applyFont="1" applyBorder="1" applyAlignment="1">
      <alignment vertical="top"/>
    </xf>
    <xf numFmtId="0" fontId="23" fillId="0" borderId="40" xfId="0" applyFont="1" applyBorder="1" applyAlignment="1">
      <alignment vertical="top"/>
    </xf>
    <xf numFmtId="0" fontId="23" fillId="0" borderId="41" xfId="0" applyFont="1" applyBorder="1" applyAlignment="1">
      <alignment vertical="top"/>
    </xf>
    <xf numFmtId="0" fontId="23" fillId="0" borderId="0" xfId="0" applyFont="1">
      <alignment vertical="center"/>
    </xf>
    <xf numFmtId="0" fontId="23" fillId="0" borderId="47" xfId="0" applyFont="1" applyBorder="1">
      <alignment vertical="center"/>
    </xf>
    <xf numFmtId="0" fontId="23" fillId="0" borderId="12" xfId="0" applyFont="1" applyBorder="1" applyAlignment="1">
      <alignment vertical="top"/>
    </xf>
    <xf numFmtId="0" fontId="23" fillId="0" borderId="0" xfId="0" applyFont="1" applyAlignment="1">
      <alignment vertical="top"/>
    </xf>
    <xf numFmtId="0" fontId="23" fillId="0" borderId="47" xfId="0" applyFont="1" applyBorder="1" applyAlignment="1">
      <alignment vertical="top"/>
    </xf>
    <xf numFmtId="0" fontId="23" fillId="0" borderId="43" xfId="0" applyFont="1" applyBorder="1" applyAlignment="1">
      <alignment vertical="top"/>
    </xf>
    <xf numFmtId="0" fontId="0" fillId="0" borderId="0" xfId="0" applyProtection="1">
      <alignment vertical="center"/>
      <protection locked="0"/>
    </xf>
    <xf numFmtId="0" fontId="0" fillId="0" borderId="47" xfId="0" applyBorder="1" applyProtection="1">
      <alignment vertical="center"/>
      <protection locked="0"/>
    </xf>
    <xf numFmtId="0" fontId="23" fillId="0" borderId="9" xfId="0" applyFont="1" applyBorder="1" applyAlignment="1">
      <alignment vertical="top"/>
    </xf>
    <xf numFmtId="0" fontId="23" fillId="0" borderId="10" xfId="0" applyFont="1" applyBorder="1" applyAlignment="1">
      <alignment vertical="top"/>
    </xf>
    <xf numFmtId="0" fontId="23" fillId="0" borderId="8" xfId="0" applyFont="1" applyBorder="1" applyAlignment="1">
      <alignment vertical="top"/>
    </xf>
    <xf numFmtId="0" fontId="25" fillId="0" borderId="0" xfId="0" applyFont="1" applyBorder="1" applyAlignment="1">
      <alignment horizontal="left" vertical="top" wrapText="1"/>
    </xf>
    <xf numFmtId="0" fontId="25" fillId="0" borderId="0" xfId="0" applyFont="1" applyBorder="1" applyAlignment="1">
      <alignment vertical="top" wrapText="1"/>
    </xf>
    <xf numFmtId="0" fontId="25" fillId="0" borderId="0" xfId="0" applyFont="1" applyBorder="1" applyAlignment="1">
      <alignment horizontal="center" vertical="top" wrapText="1"/>
    </xf>
    <xf numFmtId="0" fontId="25" fillId="0" borderId="47" xfId="0" applyFont="1" applyBorder="1" applyAlignment="1">
      <alignment horizontal="center" vertical="top" wrapText="1"/>
    </xf>
    <xf numFmtId="0" fontId="25" fillId="0" borderId="0" xfId="0" applyFont="1" applyAlignment="1">
      <alignment vertical="top" wrapText="1"/>
    </xf>
    <xf numFmtId="0" fontId="0" fillId="0" borderId="10" xfId="0" applyBorder="1" applyAlignment="1">
      <alignment vertical="top" wrapText="1"/>
    </xf>
    <xf numFmtId="0" fontId="25" fillId="0" borderId="43" xfId="0" applyFont="1" applyBorder="1" applyAlignment="1" applyProtection="1">
      <alignment horizontal="center" vertical="top"/>
      <protection locked="0"/>
    </xf>
    <xf numFmtId="0" fontId="25" fillId="0" borderId="0" xfId="0" applyFont="1" applyBorder="1" applyAlignment="1" applyProtection="1">
      <alignment horizontal="center" vertical="top"/>
      <protection locked="0"/>
    </xf>
    <xf numFmtId="0" fontId="25" fillId="0" borderId="47" xfId="0" applyFont="1" applyBorder="1" applyAlignment="1" applyProtection="1">
      <alignment horizontal="center" vertical="top"/>
      <protection locked="0"/>
    </xf>
    <xf numFmtId="0" fontId="25" fillId="0" borderId="9" xfId="0" applyFont="1" applyBorder="1" applyAlignment="1" applyProtection="1">
      <alignment horizontal="center" vertical="top"/>
      <protection locked="0"/>
    </xf>
    <xf numFmtId="0" fontId="25" fillId="0" borderId="10" xfId="0" applyFont="1" applyBorder="1" applyAlignment="1" applyProtection="1">
      <alignment horizontal="center" vertical="top"/>
      <protection locked="0"/>
    </xf>
    <xf numFmtId="0" fontId="25" fillId="0" borderId="8" xfId="0" applyFont="1" applyBorder="1" applyAlignment="1" applyProtection="1">
      <alignment horizontal="center" vertical="top"/>
      <protection locked="0"/>
    </xf>
    <xf numFmtId="0" fontId="25" fillId="0" borderId="13" xfId="0" applyFont="1" applyBorder="1" applyAlignment="1">
      <alignment horizontal="left" vertical="center"/>
    </xf>
    <xf numFmtId="0" fontId="25" fillId="0" borderId="11" xfId="0" applyFont="1" applyBorder="1" applyAlignment="1">
      <alignment horizontal="left" vertical="center"/>
    </xf>
    <xf numFmtId="0" fontId="25" fillId="0" borderId="10" xfId="0" applyFont="1" applyBorder="1" applyAlignment="1">
      <alignment horizontal="left" vertical="center"/>
    </xf>
    <xf numFmtId="0" fontId="0" fillId="0" borderId="0" xfId="0" applyAlignment="1">
      <alignment horizontal="center" vertical="center" wrapText="1"/>
    </xf>
    <xf numFmtId="0" fontId="0" fillId="0" borderId="92" xfId="0"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0" fillId="0" borderId="4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1" xfId="0" applyBorder="1" applyAlignment="1">
      <alignment vertical="center" wrapText="1"/>
    </xf>
    <xf numFmtId="0" fontId="0" fillId="0" borderId="43" xfId="0" applyBorder="1" applyAlignment="1">
      <alignment vertical="center" wrapText="1"/>
    </xf>
    <xf numFmtId="0" fontId="0" fillId="0" borderId="0" xfId="0" applyAlignment="1">
      <alignment vertical="center" wrapText="1"/>
    </xf>
    <xf numFmtId="0" fontId="0" fillId="0" borderId="47"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8" xfId="0" applyBorder="1" applyAlignment="1">
      <alignment vertical="center" wrapText="1"/>
    </xf>
    <xf numFmtId="0" fontId="0" fillId="0" borderId="0" xfId="0" applyBorder="1" applyAlignment="1">
      <alignment vertical="center" wrapText="1"/>
    </xf>
    <xf numFmtId="0" fontId="0" fillId="0" borderId="12" xfId="0" applyBorder="1">
      <alignment vertical="center"/>
    </xf>
    <xf numFmtId="0" fontId="0" fillId="0" borderId="13" xfId="0" applyBorder="1">
      <alignment vertical="center"/>
    </xf>
    <xf numFmtId="0" fontId="0" fillId="0" borderId="11" xfId="0" applyBorder="1">
      <alignment vertical="center"/>
    </xf>
    <xf numFmtId="0" fontId="0" fillId="0" borderId="9" xfId="0" applyBorder="1">
      <alignment vertical="center"/>
    </xf>
    <xf numFmtId="0" fontId="0" fillId="0" borderId="8" xfId="0" applyBorder="1">
      <alignment vertical="center"/>
    </xf>
    <xf numFmtId="0" fontId="0" fillId="0" borderId="39" xfId="0" applyFill="1" applyBorder="1" applyAlignment="1" applyProtection="1">
      <alignment horizontal="left" vertical="top" wrapText="1"/>
    </xf>
    <xf numFmtId="0" fontId="0" fillId="0" borderId="40" xfId="0" applyFill="1" applyBorder="1" applyAlignment="1" applyProtection="1">
      <alignment horizontal="left" vertical="top" wrapText="1"/>
    </xf>
    <xf numFmtId="0" fontId="0" fillId="0" borderId="41" xfId="0" applyFill="1" applyBorder="1" applyAlignment="1" applyProtection="1">
      <alignment horizontal="left" vertical="top" wrapText="1"/>
    </xf>
    <xf numFmtId="0" fontId="0" fillId="0" borderId="39" xfId="0" applyFill="1" applyBorder="1" applyAlignment="1" applyProtection="1">
      <alignment horizontal="left" vertical="top" shrinkToFit="1"/>
    </xf>
    <xf numFmtId="0" fontId="0" fillId="0" borderId="40" xfId="0" applyFill="1" applyBorder="1" applyAlignment="1" applyProtection="1">
      <alignment horizontal="left" vertical="top" shrinkToFit="1"/>
    </xf>
    <xf numFmtId="0" fontId="0" fillId="0" borderId="41" xfId="0" applyFill="1" applyBorder="1" applyAlignment="1" applyProtection="1">
      <alignment horizontal="left" vertical="top"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13" fillId="3" borderId="45" xfId="1" applyFont="1" applyFill="1" applyBorder="1" applyAlignment="1" applyProtection="1">
      <alignment horizontal="center" vertical="center"/>
      <protection locked="0"/>
    </xf>
    <xf numFmtId="0" fontId="13" fillId="3" borderId="82" xfId="1" applyFont="1" applyFill="1" applyBorder="1" applyAlignment="1" applyProtection="1">
      <alignment horizontal="center" vertical="center"/>
      <protection locked="0"/>
    </xf>
    <xf numFmtId="0" fontId="13" fillId="3" borderId="83" xfId="1" applyFont="1" applyFill="1" applyBorder="1" applyAlignment="1" applyProtection="1">
      <alignment horizontal="center" vertical="center"/>
      <protection locked="0"/>
    </xf>
    <xf numFmtId="176" fontId="13" fillId="3" borderId="45" xfId="1" applyNumberFormat="1" applyFont="1" applyFill="1" applyBorder="1" applyAlignment="1" applyProtection="1">
      <alignment horizontal="right" vertical="center" indent="1"/>
      <protection locked="0"/>
    </xf>
    <xf numFmtId="176" fontId="13" fillId="3" borderId="18" xfId="1" applyNumberFormat="1" applyFont="1" applyFill="1" applyBorder="1" applyAlignment="1" applyProtection="1">
      <alignment horizontal="right" vertical="center" indent="1"/>
      <protection locked="0"/>
    </xf>
    <xf numFmtId="3" fontId="13" fillId="0" borderId="58" xfId="1" applyNumberFormat="1" applyFont="1" applyBorder="1" applyAlignment="1">
      <alignment horizontal="left" vertical="center" wrapText="1"/>
    </xf>
    <xf numFmtId="3" fontId="13" fillId="0" borderId="4" xfId="1" applyNumberFormat="1" applyFont="1" applyBorder="1" applyAlignment="1">
      <alignment horizontal="left" vertical="center" wrapText="1"/>
    </xf>
    <xf numFmtId="3" fontId="13" fillId="0" borderId="59" xfId="1" applyNumberFormat="1" applyFont="1" applyBorder="1" applyAlignment="1">
      <alignment horizontal="left" vertical="center" wrapText="1"/>
    </xf>
    <xf numFmtId="0" fontId="13" fillId="0" borderId="56" xfId="1" applyFont="1" applyBorder="1" applyAlignment="1">
      <alignment horizontal="center" vertical="center" wrapText="1"/>
    </xf>
    <xf numFmtId="0" fontId="13" fillId="0" borderId="4" xfId="1" applyFont="1" applyBorder="1" applyAlignment="1">
      <alignment horizontal="center" vertical="center" wrapText="1"/>
    </xf>
    <xf numFmtId="0" fontId="13" fillId="0" borderId="57" xfId="1" applyFont="1" applyBorder="1" applyAlignment="1">
      <alignment horizontal="center" vertical="center" wrapText="1"/>
    </xf>
    <xf numFmtId="38" fontId="13" fillId="0" borderId="58" xfId="2" applyFont="1" applyBorder="1" applyAlignment="1">
      <alignment horizontal="right" vertical="center" indent="1"/>
    </xf>
    <xf numFmtId="38" fontId="13" fillId="0" borderId="57" xfId="2" applyFont="1" applyBorder="1" applyAlignment="1">
      <alignment horizontal="right" vertical="center" indent="1"/>
    </xf>
    <xf numFmtId="0" fontId="14" fillId="0" borderId="4" xfId="1" applyFont="1" applyBorder="1" applyAlignment="1" applyProtection="1">
      <alignment horizontal="left" vertical="center" wrapText="1"/>
    </xf>
    <xf numFmtId="0" fontId="13" fillId="0" borderId="51" xfId="1" applyFont="1" applyBorder="1" applyAlignment="1" applyProtection="1">
      <alignment horizontal="left" vertical="center" wrapText="1"/>
    </xf>
    <xf numFmtId="0" fontId="13" fillId="0" borderId="41" xfId="1" applyFont="1" applyBorder="1" applyAlignment="1" applyProtection="1">
      <alignment horizontal="left" vertical="center" wrapText="1"/>
    </xf>
    <xf numFmtId="0" fontId="13" fillId="0" borderId="7" xfId="1" applyFont="1" applyBorder="1" applyAlignment="1" applyProtection="1">
      <alignment horizontal="center" vertical="center"/>
    </xf>
    <xf numFmtId="0" fontId="13" fillId="0" borderId="29" xfId="1" applyFont="1" applyBorder="1" applyAlignment="1" applyProtection="1">
      <alignment horizontal="center" vertical="center"/>
    </xf>
    <xf numFmtId="176" fontId="13" fillId="3" borderId="40" xfId="1" applyNumberFormat="1" applyFont="1" applyFill="1" applyBorder="1" applyAlignment="1" applyProtection="1">
      <alignment horizontal="right" vertical="center" indent="1"/>
      <protection locked="0"/>
    </xf>
    <xf numFmtId="176" fontId="13" fillId="3" borderId="41" xfId="1" applyNumberFormat="1" applyFont="1" applyFill="1" applyBorder="1" applyAlignment="1" applyProtection="1">
      <alignment horizontal="right" vertical="center" indent="1"/>
      <protection locked="0"/>
    </xf>
    <xf numFmtId="0" fontId="13" fillId="3" borderId="39" xfId="1" applyFont="1" applyFill="1" applyBorder="1" applyAlignment="1" applyProtection="1">
      <alignment horizontal="center" vertical="center"/>
      <protection locked="0"/>
    </xf>
    <xf numFmtId="0" fontId="13" fillId="3" borderId="40" xfId="1" applyFont="1" applyFill="1" applyBorder="1" applyAlignment="1" applyProtection="1">
      <alignment horizontal="center" vertical="center"/>
      <protection locked="0"/>
    </xf>
    <xf numFmtId="0" fontId="13" fillId="3" borderId="88" xfId="1" applyFont="1" applyFill="1" applyBorder="1" applyAlignment="1" applyProtection="1">
      <alignment horizontal="center" vertical="center"/>
      <protection locked="0"/>
    </xf>
    <xf numFmtId="0" fontId="11" fillId="0" borderId="52" xfId="1" applyFont="1" applyFill="1" applyBorder="1" applyAlignment="1" applyProtection="1">
      <alignment horizontal="center" vertical="center" shrinkToFit="1"/>
    </xf>
    <xf numFmtId="0" fontId="11" fillId="0" borderId="3" xfId="1" applyFont="1" applyFill="1" applyBorder="1" applyAlignment="1" applyProtection="1">
      <alignment horizontal="center" vertical="center" shrinkToFit="1"/>
    </xf>
    <xf numFmtId="0" fontId="13" fillId="0" borderId="34" xfId="1" applyFont="1" applyBorder="1" applyAlignment="1" applyProtection="1">
      <alignment horizontal="center" vertical="center" wrapText="1"/>
    </xf>
    <xf numFmtId="0" fontId="13" fillId="0" borderId="14" xfId="1" applyFont="1" applyBorder="1" applyAlignment="1" applyProtection="1">
      <alignment horizontal="center" vertical="center" wrapText="1"/>
    </xf>
    <xf numFmtId="0" fontId="13" fillId="0" borderId="8" xfId="1" applyFont="1" applyBorder="1" applyAlignment="1" applyProtection="1">
      <alignment horizontal="center" vertical="center" wrapText="1"/>
    </xf>
    <xf numFmtId="0" fontId="13" fillId="0" borderId="7" xfId="1" applyFont="1" applyBorder="1" applyAlignment="1" applyProtection="1">
      <alignment horizontal="center" vertical="center" wrapText="1"/>
    </xf>
    <xf numFmtId="176" fontId="13" fillId="3" borderId="107" xfId="1" applyNumberFormat="1" applyFont="1" applyFill="1" applyBorder="1" applyAlignment="1" applyProtection="1">
      <alignment horizontal="right" vertical="center" indent="1"/>
      <protection locked="0"/>
    </xf>
    <xf numFmtId="176" fontId="13" fillId="3" borderId="84" xfId="1" applyNumberFormat="1" applyFont="1" applyFill="1" applyBorder="1" applyAlignment="1" applyProtection="1">
      <alignment horizontal="right" vertical="center" indent="1"/>
      <protection locked="0"/>
    </xf>
    <xf numFmtId="0" fontId="13" fillId="3" borderId="107" xfId="1" applyFont="1" applyFill="1" applyBorder="1" applyAlignment="1" applyProtection="1">
      <alignment horizontal="center" vertical="center"/>
      <protection locked="0"/>
    </xf>
    <xf numFmtId="0" fontId="13" fillId="3" borderId="108" xfId="1" applyFont="1" applyFill="1" applyBorder="1" applyAlignment="1" applyProtection="1">
      <alignment horizontal="center" vertical="center"/>
      <protection locked="0"/>
    </xf>
    <xf numFmtId="0" fontId="13" fillId="3" borderId="109" xfId="1" applyFont="1" applyFill="1" applyBorder="1" applyAlignment="1" applyProtection="1">
      <alignment horizontal="center" vertical="center"/>
      <protection locked="0"/>
    </xf>
    <xf numFmtId="0" fontId="10" fillId="0" borderId="69" xfId="0" applyFont="1" applyBorder="1" applyAlignment="1" applyProtection="1">
      <alignment vertical="center" shrinkToFit="1"/>
    </xf>
    <xf numFmtId="176" fontId="13" fillId="0" borderId="9" xfId="1" applyNumberFormat="1" applyFont="1" applyFill="1" applyBorder="1" applyAlignment="1" applyProtection="1">
      <alignment horizontal="right" vertical="center" indent="1"/>
    </xf>
    <xf numFmtId="176" fontId="13" fillId="0" borderId="8" xfId="1" applyNumberFormat="1" applyFont="1" applyFill="1" applyBorder="1" applyAlignment="1" applyProtection="1">
      <alignment horizontal="right" vertical="center" indent="1"/>
    </xf>
    <xf numFmtId="0" fontId="11" fillId="0" borderId="16" xfId="1" applyFont="1" applyFill="1" applyBorder="1" applyAlignment="1" applyProtection="1">
      <alignment vertical="center" shrinkToFit="1"/>
    </xf>
    <xf numFmtId="0" fontId="11" fillId="0" borderId="84" xfId="1" applyFont="1" applyFill="1" applyBorder="1" applyAlignment="1" applyProtection="1">
      <alignment vertical="center" shrinkToFit="1"/>
    </xf>
    <xf numFmtId="0" fontId="11" fillId="0" borderId="33" xfId="1" applyFont="1" applyFill="1" applyBorder="1" applyAlignment="1" applyProtection="1">
      <alignment vertical="center" shrinkToFit="1"/>
    </xf>
    <xf numFmtId="0" fontId="11" fillId="0" borderId="18" xfId="1" applyFont="1" applyFill="1" applyBorder="1" applyAlignment="1" applyProtection="1">
      <alignment vertical="center" shrinkToFit="1"/>
    </xf>
    <xf numFmtId="0" fontId="13" fillId="0" borderId="30" xfId="1" applyFont="1" applyBorder="1" applyAlignment="1" applyProtection="1">
      <alignment horizontal="center" vertical="top" wrapText="1"/>
    </xf>
    <xf numFmtId="0" fontId="13" fillId="0" borderId="31" xfId="1" applyFont="1" applyBorder="1" applyAlignment="1" applyProtection="1">
      <alignment horizontal="center" vertical="top" wrapText="1"/>
    </xf>
    <xf numFmtId="0" fontId="13" fillId="0" borderId="32" xfId="1" applyFont="1" applyBorder="1" applyAlignment="1" applyProtection="1">
      <alignment horizontal="center" vertical="top" wrapText="1"/>
    </xf>
    <xf numFmtId="176" fontId="13" fillId="0" borderId="4" xfId="1" applyNumberFormat="1" applyFont="1" applyFill="1" applyBorder="1" applyAlignment="1" applyProtection="1">
      <alignment horizontal="right" vertical="center" indent="1" shrinkToFit="1"/>
    </xf>
    <xf numFmtId="176" fontId="13" fillId="0" borderId="57" xfId="1" applyNumberFormat="1" applyFont="1" applyFill="1" applyBorder="1" applyAlignment="1" applyProtection="1">
      <alignment horizontal="right" vertical="center" indent="1" shrinkToFit="1"/>
    </xf>
    <xf numFmtId="0" fontId="13" fillId="0" borderId="56" xfId="1" applyFont="1" applyBorder="1" applyAlignment="1" applyProtection="1">
      <alignment horizontal="center" vertical="center"/>
    </xf>
    <xf numFmtId="0" fontId="13" fillId="0" borderId="4" xfId="1" applyFont="1" applyBorder="1" applyAlignment="1" applyProtection="1">
      <alignment horizontal="center" vertical="center"/>
    </xf>
    <xf numFmtId="0" fontId="13" fillId="0" borderId="57" xfId="1" applyFont="1" applyBorder="1" applyAlignment="1" applyProtection="1">
      <alignment horizontal="center" vertical="center"/>
    </xf>
    <xf numFmtId="176" fontId="13" fillId="0" borderId="62" xfId="1" applyNumberFormat="1" applyFont="1" applyFill="1" applyBorder="1" applyAlignment="1" applyProtection="1">
      <alignment horizontal="right" vertical="center" indent="1"/>
    </xf>
    <xf numFmtId="176" fontId="13" fillId="0" borderId="63" xfId="1" applyNumberFormat="1" applyFont="1" applyFill="1" applyBorder="1" applyAlignment="1" applyProtection="1">
      <alignment horizontal="right" vertical="center" indent="1"/>
    </xf>
    <xf numFmtId="0" fontId="13" fillId="0" borderId="71" xfId="1" applyFont="1" applyFill="1" applyBorder="1" applyAlignment="1" applyProtection="1">
      <alignment horizontal="center" vertical="center"/>
    </xf>
    <xf numFmtId="0" fontId="13" fillId="0" borderId="0" xfId="1" applyFont="1" applyFill="1" applyBorder="1" applyAlignment="1" applyProtection="1">
      <alignment horizontal="center" vertical="center"/>
    </xf>
    <xf numFmtId="0" fontId="13" fillId="0" borderId="47"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63" xfId="1" applyFont="1" applyFill="1" applyBorder="1" applyAlignment="1" applyProtection="1">
      <alignment horizontal="center" vertical="center"/>
    </xf>
    <xf numFmtId="176" fontId="13" fillId="0" borderId="0" xfId="1" applyNumberFormat="1" applyFont="1" applyFill="1" applyBorder="1" applyAlignment="1" applyProtection="1">
      <alignment horizontal="right" vertical="center" indent="1"/>
    </xf>
    <xf numFmtId="176" fontId="13" fillId="0" borderId="47" xfId="1" applyNumberFormat="1" applyFont="1" applyFill="1" applyBorder="1" applyAlignment="1" applyProtection="1">
      <alignment horizontal="right" vertical="center" indent="1"/>
    </xf>
    <xf numFmtId="0" fontId="13" fillId="0" borderId="43" xfId="1" applyFont="1" applyFill="1" applyBorder="1" applyAlignment="1" applyProtection="1">
      <alignment horizontal="left" vertical="center"/>
    </xf>
    <xf numFmtId="0" fontId="13" fillId="0" borderId="0" xfId="1" applyFont="1" applyFill="1" applyBorder="1" applyAlignment="1" applyProtection="1">
      <alignment horizontal="left" vertical="center"/>
    </xf>
    <xf numFmtId="0" fontId="13" fillId="0" borderId="44" xfId="1" applyFont="1" applyFill="1" applyBorder="1" applyAlignment="1" applyProtection="1">
      <alignment horizontal="left" vertical="center"/>
    </xf>
    <xf numFmtId="0" fontId="11" fillId="0" borderId="90" xfId="1" applyFont="1" applyFill="1" applyBorder="1" applyAlignment="1" applyProtection="1">
      <alignment vertical="center" shrinkToFit="1"/>
    </xf>
    <xf numFmtId="0" fontId="11" fillId="0" borderId="91" xfId="1" applyFont="1" applyFill="1" applyBorder="1" applyAlignment="1" applyProtection="1">
      <alignment vertical="center" shrinkToFit="1"/>
    </xf>
    <xf numFmtId="0" fontId="10" fillId="0" borderId="64" xfId="1" applyFont="1" applyFill="1" applyBorder="1" applyAlignment="1" applyProtection="1">
      <alignment horizontal="left" vertical="center" shrinkToFit="1"/>
    </xf>
    <xf numFmtId="0" fontId="10" fillId="0" borderId="62" xfId="1" applyFont="1" applyFill="1" applyBorder="1" applyAlignment="1" applyProtection="1">
      <alignment horizontal="left" vertical="center" shrinkToFit="1"/>
    </xf>
    <xf numFmtId="0" fontId="10" fillId="0" borderId="65" xfId="1" applyFont="1" applyFill="1" applyBorder="1" applyAlignment="1" applyProtection="1">
      <alignment horizontal="left" vertical="center" shrinkToFit="1"/>
    </xf>
    <xf numFmtId="0" fontId="27" fillId="2" borderId="0" xfId="1" applyFont="1" applyFill="1" applyAlignment="1">
      <alignment horizontal="center" wrapText="1"/>
    </xf>
    <xf numFmtId="0" fontId="13" fillId="0" borderId="77" xfId="1" applyFont="1" applyBorder="1" applyAlignment="1">
      <alignment horizontal="left" vertical="top" wrapText="1"/>
    </xf>
    <xf numFmtId="0" fontId="13" fillId="0" borderId="22" xfId="1" applyFont="1" applyBorder="1" applyAlignment="1">
      <alignment horizontal="left" vertical="top" wrapText="1"/>
    </xf>
    <xf numFmtId="0" fontId="13" fillId="0" borderId="21" xfId="1" applyFont="1" applyBorder="1" applyAlignment="1">
      <alignment horizontal="left" vertical="top" wrapText="1"/>
    </xf>
    <xf numFmtId="0" fontId="13" fillId="0" borderId="23" xfId="1" applyFont="1" applyBorder="1" applyAlignment="1">
      <alignment horizontal="left" vertical="top" wrapText="1"/>
    </xf>
    <xf numFmtId="0" fontId="13" fillId="0" borderId="24" xfId="1" applyFont="1" applyBorder="1" applyAlignment="1">
      <alignment horizontal="left" vertical="top" wrapText="1"/>
    </xf>
    <xf numFmtId="0" fontId="13" fillId="0" borderId="66" xfId="1" applyFont="1" applyBorder="1" applyAlignment="1">
      <alignment horizontal="left" vertical="top" wrapText="1"/>
    </xf>
    <xf numFmtId="0" fontId="13" fillId="0" borderId="67" xfId="1" applyFont="1" applyBorder="1" applyAlignment="1">
      <alignment horizontal="left" vertical="top" wrapText="1"/>
    </xf>
    <xf numFmtId="0" fontId="13" fillId="0" borderId="28" xfId="1" applyFont="1" applyBorder="1" applyAlignment="1">
      <alignment horizontal="left" vertical="top" wrapText="1"/>
    </xf>
    <xf numFmtId="3" fontId="13" fillId="0" borderId="25" xfId="1" applyNumberFormat="1" applyFont="1" applyFill="1" applyBorder="1" applyAlignment="1">
      <alignment horizontal="right" vertical="center" wrapText="1"/>
    </xf>
    <xf numFmtId="0" fontId="13" fillId="0" borderId="26" xfId="1" applyFont="1" applyFill="1" applyBorder="1" applyAlignment="1">
      <alignment horizontal="right" vertical="center" wrapText="1"/>
    </xf>
    <xf numFmtId="0" fontId="13" fillId="0" borderId="27" xfId="1" applyFont="1" applyFill="1" applyBorder="1" applyAlignment="1">
      <alignment horizontal="right" vertical="center" wrapText="1"/>
    </xf>
    <xf numFmtId="0" fontId="15" fillId="0" borderId="66" xfId="1" applyFont="1" applyBorder="1" applyAlignment="1">
      <alignment horizontal="left" vertical="top" wrapText="1"/>
    </xf>
    <xf numFmtId="0" fontId="13" fillId="0" borderId="49" xfId="1" applyFont="1" applyBorder="1" applyAlignment="1">
      <alignment horizontal="left" vertical="top" wrapText="1"/>
    </xf>
    <xf numFmtId="0" fontId="15" fillId="0" borderId="85" xfId="1" applyFont="1" applyBorder="1" applyAlignment="1">
      <alignment horizontal="left" vertical="top" wrapText="1"/>
    </xf>
    <xf numFmtId="0" fontId="15" fillId="0" borderId="86" xfId="1" applyFont="1" applyBorder="1" applyAlignment="1">
      <alignment horizontal="left" vertical="top" wrapText="1"/>
    </xf>
    <xf numFmtId="0" fontId="15" fillId="0" borderId="46" xfId="1" applyFont="1" applyBorder="1" applyAlignment="1">
      <alignment horizontal="left" vertical="top" wrapText="1"/>
    </xf>
    <xf numFmtId="0" fontId="14" fillId="2" borderId="4" xfId="1" applyFont="1" applyFill="1" applyBorder="1" applyAlignment="1">
      <alignment horizontal="center" vertical="center" wrapText="1"/>
    </xf>
    <xf numFmtId="0" fontId="14" fillId="0" borderId="4" xfId="1" applyFont="1" applyFill="1" applyBorder="1" applyAlignment="1" applyProtection="1">
      <alignment horizontal="left" vertical="center" shrinkToFit="1"/>
    </xf>
    <xf numFmtId="0" fontId="27" fillId="2" borderId="0" xfId="1" applyFont="1" applyFill="1" applyAlignment="1">
      <alignment horizontal="center" vertical="top" wrapText="1"/>
    </xf>
    <xf numFmtId="0" fontId="14" fillId="2" borderId="74" xfId="1" applyFont="1" applyFill="1" applyBorder="1" applyAlignment="1">
      <alignment horizontal="center" vertical="center"/>
    </xf>
    <xf numFmtId="0" fontId="14" fillId="2" borderId="75" xfId="1" applyFont="1" applyFill="1" applyBorder="1" applyAlignment="1">
      <alignment horizontal="center" vertical="center"/>
    </xf>
    <xf numFmtId="0" fontId="13" fillId="3" borderId="74" xfId="1" applyFont="1" applyFill="1" applyBorder="1" applyAlignment="1" applyProtection="1">
      <alignment horizontal="left" vertical="center" wrapText="1"/>
      <protection locked="0"/>
    </xf>
    <xf numFmtId="0" fontId="13" fillId="3" borderId="76" xfId="1" applyFont="1" applyFill="1" applyBorder="1" applyAlignment="1" applyProtection="1">
      <alignment horizontal="left" vertical="center" wrapText="1"/>
      <protection locked="0"/>
    </xf>
    <xf numFmtId="0" fontId="13" fillId="3" borderId="75" xfId="1" applyFont="1" applyFill="1" applyBorder="1" applyAlignment="1" applyProtection="1">
      <alignment horizontal="left" vertical="center" wrapText="1"/>
      <protection locked="0"/>
    </xf>
    <xf numFmtId="0" fontId="17" fillId="0" borderId="76" xfId="1" applyFont="1" applyFill="1" applyBorder="1" applyAlignment="1">
      <alignment horizontal="center" vertical="center"/>
    </xf>
    <xf numFmtId="0" fontId="17" fillId="0" borderId="69" xfId="1" applyFont="1" applyFill="1" applyBorder="1" applyAlignment="1">
      <alignment horizontal="left" vertical="center" wrapText="1"/>
    </xf>
    <xf numFmtId="0" fontId="14" fillId="0" borderId="74" xfId="1" applyFont="1" applyFill="1" applyBorder="1" applyAlignment="1">
      <alignment horizontal="center" vertical="center"/>
    </xf>
    <xf numFmtId="0" fontId="14" fillId="0" borderId="75" xfId="1" applyFont="1" applyFill="1" applyBorder="1" applyAlignment="1">
      <alignment horizontal="center" vertical="center"/>
    </xf>
    <xf numFmtId="0" fontId="13" fillId="0" borderId="74" xfId="1" applyFont="1" applyFill="1" applyBorder="1" applyAlignment="1" applyProtection="1">
      <alignment horizontal="left" vertical="center" wrapText="1"/>
    </xf>
    <xf numFmtId="0" fontId="13" fillId="0" borderId="76" xfId="1" applyFont="1" applyFill="1" applyBorder="1" applyAlignment="1" applyProtection="1">
      <alignment horizontal="left" vertical="center" wrapText="1"/>
    </xf>
    <xf numFmtId="0" fontId="13" fillId="0" borderId="75" xfId="1" applyFont="1" applyFill="1" applyBorder="1" applyAlignment="1" applyProtection="1">
      <alignment horizontal="left" vertical="center" wrapText="1"/>
    </xf>
    <xf numFmtId="0" fontId="17" fillId="2" borderId="56" xfId="1" applyFont="1" applyFill="1" applyBorder="1" applyAlignment="1">
      <alignment horizontal="center" vertical="center"/>
    </xf>
    <xf numFmtId="0" fontId="17" fillId="2" borderId="59" xfId="1" applyFont="1" applyFill="1" applyBorder="1" applyAlignment="1">
      <alignment horizontal="center" vertical="center"/>
    </xf>
    <xf numFmtId="0" fontId="13" fillId="0" borderId="48" xfId="1" applyFont="1" applyBorder="1" applyAlignment="1">
      <alignment horizontal="center" vertical="center"/>
    </xf>
    <xf numFmtId="0" fontId="13" fillId="0" borderId="53" xfId="1" applyFont="1" applyBorder="1" applyAlignment="1">
      <alignment horizontal="center" vertical="center"/>
    </xf>
    <xf numFmtId="3" fontId="13" fillId="0" borderId="1" xfId="0" applyNumberFormat="1" applyFont="1" applyFill="1" applyBorder="1" applyAlignment="1">
      <alignment horizontal="right" vertical="center" wrapText="1"/>
    </xf>
    <xf numFmtId="3" fontId="13" fillId="0" borderId="5" xfId="0" applyNumberFormat="1" applyFont="1" applyFill="1" applyBorder="1" applyAlignment="1">
      <alignment horizontal="right" vertical="center" wrapText="1"/>
    </xf>
    <xf numFmtId="0" fontId="17" fillId="0" borderId="72" xfId="1" applyFont="1" applyFill="1" applyBorder="1" applyAlignment="1">
      <alignment horizontal="center" vertical="center" wrapText="1"/>
    </xf>
    <xf numFmtId="0" fontId="17" fillId="0" borderId="73" xfId="1" applyFont="1" applyFill="1" applyBorder="1" applyAlignment="1">
      <alignment horizontal="center" vertical="center" wrapText="1"/>
    </xf>
    <xf numFmtId="0" fontId="13" fillId="0" borderId="72" xfId="1" applyFont="1" applyFill="1" applyBorder="1" applyAlignment="1" applyProtection="1">
      <alignment horizontal="left" vertical="center" wrapText="1"/>
    </xf>
    <xf numFmtId="0" fontId="13" fillId="0" borderId="69" xfId="1" applyFont="1" applyFill="1" applyBorder="1" applyAlignment="1" applyProtection="1">
      <alignment horizontal="left" vertical="center" wrapText="1"/>
    </xf>
    <xf numFmtId="0" fontId="13" fillId="0" borderId="73" xfId="1" applyFont="1" applyFill="1" applyBorder="1" applyAlignment="1" applyProtection="1">
      <alignment horizontal="left" vertical="center" wrapText="1"/>
    </xf>
    <xf numFmtId="0" fontId="13" fillId="0" borderId="78" xfId="1" applyFont="1" applyBorder="1" applyAlignment="1">
      <alignment horizontal="center" vertical="center" wrapText="1"/>
    </xf>
    <xf numFmtId="0" fontId="13" fillId="0" borderId="79" xfId="1" applyFont="1" applyBorder="1" applyAlignment="1">
      <alignment horizontal="center" vertical="center" wrapText="1"/>
    </xf>
    <xf numFmtId="0" fontId="13" fillId="0" borderId="80" xfId="1" applyFont="1" applyBorder="1" applyAlignment="1">
      <alignment horizontal="center" vertical="center" wrapText="1"/>
    </xf>
    <xf numFmtId="3" fontId="13" fillId="0" borderId="68" xfId="1" applyNumberFormat="1" applyFont="1" applyBorder="1" applyAlignment="1">
      <alignment horizontal="left" vertical="center" wrapText="1"/>
    </xf>
    <xf numFmtId="3" fontId="13" fillId="0" borderId="69" xfId="1" applyNumberFormat="1" applyFont="1" applyBorder="1" applyAlignment="1">
      <alignment horizontal="left" vertical="center" wrapText="1"/>
    </xf>
    <xf numFmtId="3" fontId="13" fillId="0" borderId="70" xfId="1" applyNumberFormat="1" applyFont="1" applyBorder="1" applyAlignment="1">
      <alignment horizontal="left" vertical="center" wrapText="1"/>
    </xf>
    <xf numFmtId="3" fontId="13" fillId="0" borderId="25" xfId="1" applyNumberFormat="1" applyFont="1" applyBorder="1" applyAlignment="1">
      <alignment horizontal="right" vertical="center" wrapText="1"/>
    </xf>
    <xf numFmtId="0" fontId="13" fillId="0" borderId="26" xfId="1" applyFont="1" applyBorder="1" applyAlignment="1">
      <alignment horizontal="right" vertical="center" wrapText="1"/>
    </xf>
    <xf numFmtId="0" fontId="13" fillId="0" borderId="27" xfId="1" applyFont="1" applyBorder="1" applyAlignment="1">
      <alignment horizontal="right" vertical="center" wrapText="1"/>
    </xf>
    <xf numFmtId="3" fontId="13" fillId="0" borderId="72" xfId="1" applyNumberFormat="1" applyFont="1" applyFill="1" applyBorder="1" applyAlignment="1">
      <alignment horizontal="left" vertical="center" wrapText="1"/>
    </xf>
    <xf numFmtId="3" fontId="13" fillId="0" borderId="70" xfId="1" applyNumberFormat="1" applyFont="1" applyFill="1" applyBorder="1" applyAlignment="1">
      <alignment horizontal="left" vertical="center" wrapText="1"/>
    </xf>
    <xf numFmtId="3" fontId="11" fillId="0" borderId="64" xfId="1" applyNumberFormat="1" applyFont="1" applyFill="1" applyBorder="1" applyAlignment="1" applyProtection="1">
      <alignment horizontal="left" vertical="center" wrapText="1"/>
    </xf>
    <xf numFmtId="3" fontId="11" fillId="0" borderId="62" xfId="1" applyNumberFormat="1" applyFont="1" applyFill="1" applyBorder="1" applyAlignment="1" applyProtection="1">
      <alignment horizontal="left" vertical="center" wrapText="1"/>
    </xf>
    <xf numFmtId="3" fontId="11" fillId="0" borderId="65" xfId="1" applyNumberFormat="1" applyFont="1" applyFill="1" applyBorder="1" applyAlignment="1" applyProtection="1">
      <alignment horizontal="left" vertical="center" wrapText="1"/>
    </xf>
    <xf numFmtId="38" fontId="13" fillId="0" borderId="64" xfId="2" applyFont="1" applyFill="1" applyBorder="1" applyAlignment="1" applyProtection="1">
      <alignment horizontal="right" vertical="center" indent="1"/>
    </xf>
    <xf numFmtId="38" fontId="13" fillId="0" borderId="63" xfId="2" applyFont="1" applyFill="1" applyBorder="1" applyAlignment="1" applyProtection="1">
      <alignment horizontal="right" vertical="center" indent="1"/>
    </xf>
    <xf numFmtId="3" fontId="13" fillId="0" borderId="69" xfId="1" applyNumberFormat="1" applyFont="1" applyFill="1" applyBorder="1" applyAlignment="1">
      <alignment horizontal="left" vertical="center" wrapText="1"/>
    </xf>
    <xf numFmtId="0" fontId="13" fillId="0" borderId="61" xfId="1" applyFont="1" applyBorder="1" applyAlignment="1">
      <alignment horizontal="center" vertical="center" wrapText="1"/>
    </xf>
    <xf numFmtId="0" fontId="13" fillId="0" borderId="62" xfId="1" applyFont="1" applyBorder="1" applyAlignment="1">
      <alignment horizontal="center" vertical="center" wrapText="1"/>
    </xf>
    <xf numFmtId="0" fontId="13" fillId="0" borderId="63" xfId="1" applyFont="1" applyBorder="1" applyAlignment="1">
      <alignment horizontal="center" vertical="center" wrapText="1"/>
    </xf>
    <xf numFmtId="0" fontId="14" fillId="0" borderId="4" xfId="1" applyFont="1" applyBorder="1" applyAlignment="1">
      <alignment horizontal="left" vertical="center" wrapText="1"/>
    </xf>
    <xf numFmtId="38" fontId="13" fillId="3" borderId="12" xfId="2" applyFont="1" applyFill="1" applyBorder="1" applyAlignment="1" applyProtection="1">
      <alignment horizontal="right" vertical="center" indent="1"/>
      <protection locked="0"/>
    </xf>
    <xf numFmtId="38" fontId="13" fillId="3" borderId="11" xfId="2" applyFont="1" applyFill="1" applyBorder="1" applyAlignment="1" applyProtection="1">
      <alignment horizontal="right" vertical="center" indent="1"/>
      <protection locked="0"/>
    </xf>
    <xf numFmtId="3" fontId="13" fillId="3" borderId="12" xfId="1" applyNumberFormat="1" applyFont="1" applyFill="1" applyBorder="1" applyAlignment="1" applyProtection="1">
      <alignment horizontal="left" vertical="center" wrapText="1"/>
      <protection locked="0"/>
    </xf>
    <xf numFmtId="3" fontId="13" fillId="3" borderId="13" xfId="1" applyNumberFormat="1" applyFont="1" applyFill="1" applyBorder="1" applyAlignment="1" applyProtection="1">
      <alignment horizontal="left" vertical="center" wrapText="1"/>
      <protection locked="0"/>
    </xf>
    <xf numFmtId="3" fontId="13" fillId="3" borderId="42" xfId="1" applyNumberFormat="1" applyFont="1" applyFill="1" applyBorder="1" applyAlignment="1" applyProtection="1">
      <alignment horizontal="left" vertical="center" wrapText="1"/>
      <protection locked="0"/>
    </xf>
    <xf numFmtId="0" fontId="13" fillId="0" borderId="60" xfId="1" applyFont="1" applyBorder="1" applyAlignment="1">
      <alignment horizontal="center" vertical="center" wrapText="1"/>
    </xf>
    <xf numFmtId="0" fontId="13" fillId="0" borderId="13" xfId="1" applyFont="1" applyBorder="1" applyAlignment="1">
      <alignment horizontal="center" vertical="center" wrapText="1"/>
    </xf>
    <xf numFmtId="0" fontId="13" fillId="0" borderId="11" xfId="1" applyFont="1" applyBorder="1" applyAlignment="1">
      <alignment horizontal="center" vertical="center" wrapText="1"/>
    </xf>
    <xf numFmtId="0" fontId="13" fillId="0" borderId="54" xfId="1" applyFont="1" applyBorder="1" applyAlignment="1">
      <alignment horizontal="center" vertical="center" wrapText="1"/>
    </xf>
    <xf numFmtId="0" fontId="13" fillId="0" borderId="55" xfId="1" applyFont="1" applyBorder="1" applyAlignment="1">
      <alignment horizontal="center" vertical="center" wrapText="1"/>
    </xf>
    <xf numFmtId="0" fontId="13" fillId="0" borderId="14" xfId="1" applyFont="1" applyBorder="1" applyAlignment="1">
      <alignment horizontal="center" vertical="center" wrapText="1"/>
    </xf>
    <xf numFmtId="0" fontId="13" fillId="0" borderId="15" xfId="0" applyFont="1" applyBorder="1" applyAlignment="1">
      <alignment horizontal="left" vertical="top" wrapText="1"/>
    </xf>
    <xf numFmtId="0" fontId="13" fillId="0" borderId="17" xfId="0" applyFont="1" applyBorder="1" applyAlignment="1">
      <alignment horizontal="left" vertical="top" wrapText="1"/>
    </xf>
    <xf numFmtId="0" fontId="13" fillId="0" borderId="16" xfId="0" applyFont="1" applyBorder="1" applyAlignment="1">
      <alignment horizontal="left" vertical="top" wrapText="1"/>
    </xf>
    <xf numFmtId="0" fontId="13" fillId="0" borderId="81" xfId="1" applyFont="1" applyBorder="1" applyAlignment="1">
      <alignment horizontal="center" vertical="center" wrapText="1"/>
    </xf>
    <xf numFmtId="0" fontId="13" fillId="0" borderId="82" xfId="1" applyFont="1" applyBorder="1" applyAlignment="1">
      <alignment horizontal="center" vertical="center" wrapText="1"/>
    </xf>
    <xf numFmtId="0" fontId="13" fillId="0" borderId="18" xfId="1" applyFont="1" applyBorder="1" applyAlignment="1">
      <alignment horizontal="center" vertical="center" wrapText="1"/>
    </xf>
    <xf numFmtId="38" fontId="13" fillId="0" borderId="45" xfId="2" applyFont="1" applyFill="1" applyBorder="1" applyAlignment="1" applyProtection="1">
      <alignment horizontal="right" vertical="center" indent="1"/>
    </xf>
    <xf numFmtId="38" fontId="13" fillId="0" borderId="18" xfId="2" applyFont="1" applyFill="1" applyBorder="1" applyAlignment="1" applyProtection="1">
      <alignment horizontal="right" vertical="center" indent="1"/>
    </xf>
    <xf numFmtId="3" fontId="11" fillId="0" borderId="45" xfId="1" applyNumberFormat="1" applyFont="1" applyFill="1" applyBorder="1" applyAlignment="1" applyProtection="1">
      <alignment horizontal="left" vertical="center" wrapText="1"/>
    </xf>
    <xf numFmtId="3" fontId="11" fillId="0" borderId="82" xfId="1" applyNumberFormat="1" applyFont="1" applyFill="1" applyBorder="1" applyAlignment="1" applyProtection="1">
      <alignment horizontal="left" vertical="center" wrapText="1"/>
    </xf>
    <xf numFmtId="3" fontId="11" fillId="0" borderId="83" xfId="1" applyNumberFormat="1" applyFont="1" applyFill="1" applyBorder="1" applyAlignment="1" applyProtection="1">
      <alignment horizontal="left" vertical="center" wrapText="1"/>
    </xf>
    <xf numFmtId="0" fontId="13" fillId="0" borderId="48" xfId="1" applyFont="1" applyBorder="1" applyAlignment="1">
      <alignment horizontal="center" vertical="center" wrapText="1"/>
    </xf>
    <xf numFmtId="0" fontId="13" fillId="0" borderId="68" xfId="0" applyFont="1" applyBorder="1" applyAlignment="1">
      <alignment horizontal="left" vertical="top" wrapText="1"/>
    </xf>
    <xf numFmtId="0" fontId="13" fillId="0" borderId="69" xfId="0" applyFont="1" applyBorder="1" applyAlignment="1">
      <alignment horizontal="left" vertical="top" wrapText="1"/>
    </xf>
    <xf numFmtId="0" fontId="13" fillId="0" borderId="70" xfId="0" applyFont="1" applyBorder="1" applyAlignment="1">
      <alignment horizontal="left" vertical="top" wrapText="1"/>
    </xf>
    <xf numFmtId="0" fontId="13" fillId="0" borderId="35" xfId="0" applyFont="1" applyBorder="1" applyAlignment="1">
      <alignment horizontal="center" vertical="top" wrapText="1"/>
    </xf>
    <xf numFmtId="0" fontId="13" fillId="0" borderId="36" xfId="0" applyFont="1" applyBorder="1" applyAlignment="1">
      <alignment horizontal="center" vertical="top" wrapText="1"/>
    </xf>
    <xf numFmtId="0" fontId="13" fillId="0" borderId="37" xfId="0" applyFont="1" applyBorder="1" applyAlignment="1">
      <alignment horizontal="center" vertical="top" wrapText="1"/>
    </xf>
    <xf numFmtId="0" fontId="13" fillId="0" borderId="38" xfId="0" applyFont="1" applyBorder="1" applyAlignment="1">
      <alignment horizontal="center" vertical="top" wrapText="1"/>
    </xf>
    <xf numFmtId="0" fontId="30" fillId="0" borderId="13" xfId="6" applyFont="1" applyBorder="1" applyAlignment="1">
      <alignment horizontal="center"/>
    </xf>
    <xf numFmtId="0" fontId="30" fillId="0" borderId="10" xfId="6" applyFont="1" applyBorder="1" applyAlignment="1">
      <alignment horizontal="center"/>
    </xf>
    <xf numFmtId="176" fontId="11" fillId="0" borderId="10" xfId="6" applyNumberFormat="1" applyFont="1" applyBorder="1" applyAlignment="1">
      <alignment horizontal="right"/>
    </xf>
    <xf numFmtId="0" fontId="30" fillId="0" borderId="39" xfId="6" applyFont="1" applyBorder="1" applyAlignment="1">
      <alignment horizontal="distributed" vertical="center"/>
    </xf>
    <xf numFmtId="0" fontId="30" fillId="0" borderId="41" xfId="6" applyFont="1" applyBorder="1" applyAlignment="1">
      <alignment horizontal="distributed" vertical="center"/>
    </xf>
    <xf numFmtId="0" fontId="11" fillId="0" borderId="43" xfId="6" applyFont="1" applyBorder="1" applyAlignment="1" applyProtection="1">
      <alignment horizontal="left" vertical="center"/>
      <protection locked="0"/>
    </xf>
    <xf numFmtId="0" fontId="11" fillId="0" borderId="0" xfId="6" applyFont="1" applyAlignment="1" applyProtection="1">
      <alignment horizontal="left" vertical="center"/>
      <protection locked="0"/>
    </xf>
    <xf numFmtId="0" fontId="11" fillId="0" borderId="47" xfId="6" applyFont="1" applyBorder="1" applyAlignment="1" applyProtection="1">
      <alignment horizontal="left" vertical="center"/>
      <protection locked="0"/>
    </xf>
    <xf numFmtId="0" fontId="30" fillId="0" borderId="39" xfId="6" applyFont="1" applyBorder="1" applyAlignment="1">
      <alignment horizontal="center" vertical="center"/>
    </xf>
    <xf numFmtId="0" fontId="30" fillId="0" borderId="41" xfId="6" applyFont="1" applyBorder="1" applyAlignment="1">
      <alignment horizontal="center" vertical="center"/>
    </xf>
    <xf numFmtId="0" fontId="11" fillId="0" borderId="0" xfId="6" applyFont="1" applyBorder="1" applyAlignment="1" applyProtection="1">
      <alignment horizontal="left" vertical="center"/>
      <protection locked="0"/>
    </xf>
    <xf numFmtId="0" fontId="30" fillId="0" borderId="43" xfId="6" applyFont="1" applyBorder="1" applyAlignment="1">
      <alignment horizontal="distributed" vertical="center"/>
    </xf>
    <xf numFmtId="0" fontId="30" fillId="0" borderId="47" xfId="6" applyFont="1" applyBorder="1" applyAlignment="1">
      <alignment horizontal="distributed" vertical="center"/>
    </xf>
    <xf numFmtId="0" fontId="12" fillId="0" borderId="0" xfId="6" applyFont="1" applyAlignment="1">
      <alignment horizontal="center" vertical="center"/>
    </xf>
    <xf numFmtId="0" fontId="29" fillId="0" borderId="0" xfId="6" applyFont="1" applyAlignment="1">
      <alignment horizontal="center" vertical="center"/>
    </xf>
    <xf numFmtId="0" fontId="13" fillId="0" borderId="0" xfId="6" applyFont="1" applyAlignment="1">
      <alignment horizontal="left" vertical="center" wrapText="1"/>
    </xf>
    <xf numFmtId="0" fontId="13" fillId="0" borderId="40" xfId="6" applyFont="1" applyBorder="1" applyAlignment="1">
      <alignment horizontal="left" vertical="center" wrapText="1"/>
    </xf>
    <xf numFmtId="0" fontId="13" fillId="0" borderId="12" xfId="6" applyFont="1" applyBorder="1" applyAlignment="1">
      <alignment horizontal="center" vertical="center"/>
    </xf>
    <xf numFmtId="0" fontId="13" fillId="0" borderId="11" xfId="6" applyFont="1" applyBorder="1" applyAlignment="1">
      <alignment horizontal="center" vertical="center"/>
    </xf>
    <xf numFmtId="0" fontId="13" fillId="0" borderId="9" xfId="6" applyFont="1" applyBorder="1" applyAlignment="1">
      <alignment horizontal="center" vertical="center"/>
    </xf>
    <xf numFmtId="0" fontId="13" fillId="0" borderId="8" xfId="6" applyFont="1" applyBorder="1" applyAlignment="1">
      <alignment horizontal="center" vertical="center"/>
    </xf>
    <xf numFmtId="0" fontId="11" fillId="0" borderId="96" xfId="6" applyFont="1" applyBorder="1" applyAlignment="1">
      <alignment horizontal="center" vertical="center"/>
    </xf>
    <xf numFmtId="0" fontId="11" fillId="0" borderId="7" xfId="6" applyFont="1" applyBorder="1" applyAlignment="1">
      <alignment horizontal="center" vertical="center"/>
    </xf>
    <xf numFmtId="0" fontId="11" fillId="0" borderId="39" xfId="6" applyFont="1" applyBorder="1" applyAlignment="1">
      <alignment horizontal="center" vertical="center"/>
    </xf>
    <xf numFmtId="0" fontId="11" fillId="0" borderId="96" xfId="6" applyFont="1" applyBorder="1" applyAlignment="1">
      <alignment horizontal="center" vertical="center" wrapText="1" shrinkToFit="1"/>
    </xf>
    <xf numFmtId="0" fontId="11" fillId="0" borderId="7" xfId="6" applyFont="1" applyBorder="1" applyAlignment="1">
      <alignment horizontal="center" vertical="center" wrapText="1" shrinkToFit="1"/>
    </xf>
    <xf numFmtId="0" fontId="11" fillId="0" borderId="9" xfId="6" applyFont="1" applyBorder="1" applyAlignment="1">
      <alignment horizontal="center" vertical="center"/>
    </xf>
    <xf numFmtId="0" fontId="11" fillId="0" borderId="10" xfId="6" applyFont="1" applyBorder="1" applyAlignment="1">
      <alignment horizontal="center" vertical="center"/>
    </xf>
    <xf numFmtId="0" fontId="11" fillId="0" borderId="12" xfId="6" applyFont="1" applyBorder="1" applyAlignment="1" applyProtection="1">
      <alignment horizontal="left" vertical="center"/>
      <protection locked="0"/>
    </xf>
    <xf numFmtId="0" fontId="11" fillId="0" borderId="13" xfId="6" applyFont="1" applyBorder="1" applyAlignment="1" applyProtection="1">
      <alignment horizontal="left" vertical="center"/>
      <protection locked="0"/>
    </xf>
    <xf numFmtId="0" fontId="11" fillId="0" borderId="11" xfId="6" applyFont="1" applyBorder="1" applyAlignment="1" applyProtection="1">
      <alignment horizontal="left" vertical="center"/>
      <protection locked="0"/>
    </xf>
    <xf numFmtId="0" fontId="6" fillId="5" borderId="96" xfId="8" applyFont="1" applyFill="1" applyBorder="1" applyAlignment="1">
      <alignment horizontal="center" vertical="center" wrapText="1"/>
    </xf>
    <xf numFmtId="0" fontId="6" fillId="5" borderId="97" xfId="8" applyFont="1" applyFill="1" applyBorder="1" applyAlignment="1">
      <alignment horizontal="center" vertical="center" wrapText="1"/>
    </xf>
    <xf numFmtId="0" fontId="6" fillId="0" borderId="96" xfId="8" applyFont="1" applyBorder="1" applyAlignment="1">
      <alignment horizontal="center" vertical="center" wrapText="1"/>
    </xf>
    <xf numFmtId="0" fontId="6" fillId="0" borderId="97" xfId="8" applyFont="1" applyBorder="1" applyAlignment="1">
      <alignment horizontal="center" vertical="center" wrapText="1"/>
    </xf>
    <xf numFmtId="0" fontId="40" fillId="0" borderId="92" xfId="8" applyFont="1" applyBorder="1" applyAlignment="1">
      <alignment horizontal="center" vertical="center" wrapText="1"/>
    </xf>
    <xf numFmtId="0" fontId="40" fillId="0" borderId="96" xfId="8" applyFont="1" applyBorder="1" applyAlignment="1">
      <alignment horizontal="center" vertical="center" wrapText="1"/>
    </xf>
    <xf numFmtId="0" fontId="37" fillId="0" borderId="12" xfId="8" applyFont="1" applyBorder="1" applyAlignment="1">
      <alignment horizontal="center" vertical="center"/>
    </xf>
    <xf numFmtId="0" fontId="37" fillId="0" borderId="11" xfId="8" applyFont="1" applyBorder="1" applyAlignment="1">
      <alignment horizontal="center" vertical="center"/>
    </xf>
    <xf numFmtId="0" fontId="33" fillId="7" borderId="96" xfId="8" applyFont="1" applyFill="1" applyBorder="1" applyAlignment="1">
      <alignment horizontal="center" vertical="center" wrapText="1"/>
    </xf>
    <xf numFmtId="0" fontId="33" fillId="7" borderId="97" xfId="8" applyFont="1" applyFill="1" applyBorder="1" applyAlignment="1">
      <alignment horizontal="center" vertical="center" wrapText="1"/>
    </xf>
    <xf numFmtId="0" fontId="37" fillId="0" borderId="39" xfId="8" applyFont="1" applyBorder="1" applyAlignment="1">
      <alignment horizontal="center" vertical="center" wrapText="1"/>
    </xf>
    <xf numFmtId="0" fontId="37" fillId="0" borderId="40" xfId="8" applyFont="1" applyBorder="1" applyAlignment="1">
      <alignment horizontal="center" vertical="center" wrapText="1"/>
    </xf>
    <xf numFmtId="0" fontId="37" fillId="0" borderId="41" xfId="8" applyFont="1" applyBorder="1" applyAlignment="1">
      <alignment horizontal="center" vertical="center" wrapText="1"/>
    </xf>
    <xf numFmtId="0" fontId="6" fillId="0" borderId="92" xfId="8" applyFont="1" applyBorder="1" applyAlignment="1">
      <alignment horizontal="center" vertical="center" wrapText="1"/>
    </xf>
    <xf numFmtId="0" fontId="37" fillId="0" borderId="92" xfId="8" applyFont="1" applyBorder="1" applyAlignment="1">
      <alignment horizontal="center" vertical="center" wrapText="1"/>
    </xf>
    <xf numFmtId="0" fontId="37" fillId="0" borderId="96" xfId="8" applyFont="1" applyBorder="1" applyAlignment="1">
      <alignment horizontal="center" vertical="center" wrapText="1"/>
    </xf>
    <xf numFmtId="0" fontId="37" fillId="0" borderId="97" xfId="8" applyFont="1" applyBorder="1" applyAlignment="1">
      <alignment horizontal="center" vertical="center" wrapText="1"/>
    </xf>
    <xf numFmtId="0" fontId="37" fillId="0" borderId="92" xfId="8" applyFont="1" applyBorder="1" applyAlignment="1">
      <alignment horizontal="center" vertical="center"/>
    </xf>
    <xf numFmtId="0" fontId="37" fillId="0" borderId="96" xfId="8" applyFont="1" applyBorder="1" applyAlignment="1">
      <alignment horizontal="center" vertical="center"/>
    </xf>
    <xf numFmtId="0" fontId="37" fillId="0" borderId="97" xfId="8" applyFont="1" applyBorder="1" applyAlignment="1">
      <alignment horizontal="center" vertical="center"/>
    </xf>
    <xf numFmtId="0" fontId="38" fillId="6" borderId="96" xfId="8" applyFont="1" applyFill="1" applyBorder="1" applyAlignment="1">
      <alignment horizontal="center" vertical="center"/>
    </xf>
    <xf numFmtId="0" fontId="38" fillId="6" borderId="97" xfId="8" applyFont="1" applyFill="1" applyBorder="1" applyAlignment="1">
      <alignment horizontal="center" vertical="center"/>
    </xf>
    <xf numFmtId="0" fontId="33" fillId="0" borderId="92" xfId="8" applyFont="1" applyBorder="1" applyAlignment="1">
      <alignment horizontal="center" vertical="center" wrapText="1"/>
    </xf>
    <xf numFmtId="0" fontId="33" fillId="0" borderId="96" xfId="8" applyFont="1" applyBorder="1" applyAlignment="1">
      <alignment horizontal="center" vertical="center" wrapText="1"/>
    </xf>
    <xf numFmtId="0" fontId="33" fillId="0" borderId="43" xfId="8" applyFont="1" applyBorder="1" applyAlignment="1">
      <alignment horizontal="center" vertical="center" wrapText="1"/>
    </xf>
    <xf numFmtId="0" fontId="33" fillId="0" borderId="47" xfId="8" applyFont="1" applyBorder="1" applyAlignment="1">
      <alignment horizontal="center" vertical="center" wrapText="1"/>
    </xf>
    <xf numFmtId="0" fontId="37" fillId="0" borderId="9" xfId="8" applyFont="1" applyBorder="1" applyAlignment="1">
      <alignment horizontal="center" vertical="center" wrapText="1"/>
    </xf>
    <xf numFmtId="0" fontId="37" fillId="0" borderId="10" xfId="8" applyFont="1" applyBorder="1" applyAlignment="1">
      <alignment horizontal="center" vertical="center" wrapText="1"/>
    </xf>
    <xf numFmtId="0" fontId="37" fillId="0" borderId="8" xfId="8" applyFont="1" applyBorder="1" applyAlignment="1">
      <alignment horizontal="center" vertical="center" wrapText="1"/>
    </xf>
    <xf numFmtId="0" fontId="37" fillId="0" borderId="43" xfId="8" applyFont="1" applyBorder="1" applyAlignment="1">
      <alignment horizontal="center" vertical="center" wrapText="1"/>
    </xf>
    <xf numFmtId="0" fontId="37" fillId="0" borderId="0" xfId="8" applyFont="1" applyAlignment="1">
      <alignment horizontal="center" vertical="center" wrapText="1"/>
    </xf>
    <xf numFmtId="0" fontId="37" fillId="0" borderId="47" xfId="8" applyFont="1" applyBorder="1" applyAlignment="1">
      <alignment horizontal="center" vertical="center" wrapText="1"/>
    </xf>
    <xf numFmtId="0" fontId="37" fillId="0" borderId="12" xfId="8" applyFont="1" applyBorder="1" applyAlignment="1">
      <alignment horizontal="center" vertical="center" wrapText="1"/>
    </xf>
    <xf numFmtId="0" fontId="37" fillId="0" borderId="13" xfId="8" applyFont="1" applyBorder="1" applyAlignment="1">
      <alignment horizontal="center" vertical="center" wrapText="1"/>
    </xf>
    <xf numFmtId="0" fontId="37" fillId="0" borderId="11" xfId="8" applyFont="1" applyBorder="1" applyAlignment="1">
      <alignment horizontal="center" vertical="center" wrapText="1"/>
    </xf>
    <xf numFmtId="0" fontId="37" fillId="0" borderId="39" xfId="8" applyFont="1" applyBorder="1" applyAlignment="1">
      <alignment horizontal="center" vertical="center"/>
    </xf>
    <xf numFmtId="0" fontId="37" fillId="0" borderId="40" xfId="8" applyFont="1" applyBorder="1" applyAlignment="1">
      <alignment horizontal="center" vertical="center"/>
    </xf>
    <xf numFmtId="0" fontId="37" fillId="0" borderId="41" xfId="8" applyFont="1" applyBorder="1" applyAlignment="1">
      <alignment horizontal="center" vertical="center"/>
    </xf>
    <xf numFmtId="0" fontId="33" fillId="0" borderId="39" xfId="8" applyFont="1" applyBorder="1" applyAlignment="1">
      <alignment horizontal="center" vertical="center"/>
    </xf>
    <xf numFmtId="0" fontId="33" fillId="0" borderId="41" xfId="8" applyFont="1" applyBorder="1" applyAlignment="1">
      <alignment horizontal="center" vertical="center"/>
    </xf>
    <xf numFmtId="0" fontId="33" fillId="5" borderId="39" xfId="8" applyFont="1" applyFill="1" applyBorder="1" applyAlignment="1">
      <alignment horizontal="center" vertical="center"/>
    </xf>
    <xf numFmtId="0" fontId="33" fillId="5" borderId="41" xfId="8" applyFont="1" applyFill="1" applyBorder="1" applyAlignment="1">
      <alignment horizontal="center" vertical="center"/>
    </xf>
    <xf numFmtId="0" fontId="33" fillId="5" borderId="92" xfId="8" applyFont="1" applyFill="1" applyBorder="1" applyAlignment="1">
      <alignment horizontal="center" vertical="center" wrapText="1"/>
    </xf>
    <xf numFmtId="0" fontId="33" fillId="5" borderId="92" xfId="8" applyFont="1" applyFill="1" applyBorder="1" applyAlignment="1">
      <alignment horizontal="center" vertical="center"/>
    </xf>
    <xf numFmtId="0" fontId="33" fillId="0" borderId="97" xfId="8" applyFont="1" applyBorder="1" applyAlignment="1">
      <alignment horizontal="center" vertical="center" wrapText="1"/>
    </xf>
    <xf numFmtId="0" fontId="33" fillId="0" borderId="92" xfId="8" applyFont="1" applyBorder="1" applyAlignment="1">
      <alignment horizontal="center" vertical="center"/>
    </xf>
    <xf numFmtId="0" fontId="33" fillId="0" borderId="96" xfId="8" applyFont="1" applyBorder="1" applyAlignment="1">
      <alignment horizontal="center" vertical="center"/>
    </xf>
    <xf numFmtId="0" fontId="33" fillId="0" borderId="40" xfId="8" applyFont="1" applyBorder="1" applyAlignment="1">
      <alignment horizontal="center" vertical="center"/>
    </xf>
  </cellXfs>
  <cellStyles count="10">
    <cellStyle name="ハイパーリンク" xfId="9" builtinId="8"/>
    <cellStyle name="桁区切り" xfId="2" builtinId="6"/>
    <cellStyle name="桁区切り 2" xfId="5" xr:uid="{B0E1D5F0-6ED9-4F5C-92AE-D52A482A7829}"/>
    <cellStyle name="標準" xfId="0" builtinId="0"/>
    <cellStyle name="標準 2" xfId="1" xr:uid="{00000000-0005-0000-0000-000001000000}"/>
    <cellStyle name="標準 2 2" xfId="6" xr:uid="{A53B86F3-B018-47E8-90E4-1CDDD75B59E1}"/>
    <cellStyle name="標準 3" xfId="4" xr:uid="{FEE51B3F-7C91-4EC9-843B-E9CE51C7487E}"/>
    <cellStyle name="標準 4" xfId="3" xr:uid="{440FAB52-0095-4BE3-BD2E-6D6FFD43423F}"/>
    <cellStyle name="標準 5" xfId="7" xr:uid="{33458773-3E1E-4D0C-AD69-A460A9C5923D}"/>
    <cellStyle name="標準 5 2" xfId="8" xr:uid="{D0A542B7-CB24-48D3-B349-C2392BCA98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nepc.or.jp/topics/excel/140421/140421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22320;&#29105;&#30003;&#35531;&#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27700;&#21147;&#30003;&#35531;&#27096;&#24335;%202013071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39080;&#21147;&#30003;&#35531;&#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機器構成図（例）"/>
      <sheetName val="単線結線図（例）"/>
      <sheetName val="機器配置図（例）"/>
      <sheetName val="発電シミュレーションについて"/>
      <sheetName val="日本標準産業中分類"/>
      <sheetName val="見積仕様書(例)"/>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41"/>
      <sheetData sheetId="4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5B009-6444-4CEA-BA3A-DB414A39356A}">
  <sheetPr>
    <tabColor theme="9"/>
  </sheetPr>
  <dimension ref="A1:O43"/>
  <sheetViews>
    <sheetView showGridLines="0" topLeftCell="A17" workbookViewId="0">
      <selection activeCell="E35" sqref="E35:O35"/>
    </sheetView>
  </sheetViews>
  <sheetFormatPr defaultRowHeight="16.5" x14ac:dyDescent="0.35"/>
  <cols>
    <col min="1" max="1" width="2.140625" customWidth="1"/>
    <col min="2" max="2" width="3" customWidth="1"/>
    <col min="3" max="3" width="2.140625" customWidth="1"/>
    <col min="4" max="4" width="14.42578125" customWidth="1"/>
    <col min="5" max="5" width="3" customWidth="1"/>
    <col min="6" max="6" width="10.140625" customWidth="1"/>
    <col min="7" max="7" width="16.28515625" customWidth="1"/>
    <col min="8" max="8" width="18.85546875" customWidth="1"/>
    <col min="9" max="9" width="4.42578125" customWidth="1"/>
    <col min="10" max="15" width="3.140625" customWidth="1"/>
  </cols>
  <sheetData>
    <row r="1" spans="1:15" x14ac:dyDescent="0.35">
      <c r="A1" t="str">
        <f>IF(B6=list!E3,"様式第１の１",IF(B6=list!E4,"様式第１の２",IF(B6=list!E5,"様式第１の３","")))</f>
        <v>様式第１の１</v>
      </c>
    </row>
    <row r="2" spans="1:15" x14ac:dyDescent="0.35">
      <c r="I2" s="45" t="s">
        <v>93</v>
      </c>
      <c r="J2" s="56"/>
      <c r="K2" s="45" t="s">
        <v>94</v>
      </c>
      <c r="L2" s="56"/>
      <c r="M2" s="45" t="s">
        <v>96</v>
      </c>
      <c r="N2" s="56"/>
      <c r="O2" s="45" t="s">
        <v>95</v>
      </c>
    </row>
    <row r="3" spans="1:15" x14ac:dyDescent="0.35">
      <c r="B3" t="s">
        <v>76</v>
      </c>
    </row>
    <row r="4" spans="1:15" x14ac:dyDescent="0.35">
      <c r="B4" t="s">
        <v>77</v>
      </c>
    </row>
    <row r="6" spans="1:15" ht="21" customHeight="1" x14ac:dyDescent="0.35">
      <c r="B6" s="271" t="s">
        <v>430</v>
      </c>
      <c r="C6" s="271"/>
      <c r="D6" s="271"/>
      <c r="E6" s="271"/>
      <c r="F6" s="271"/>
      <c r="G6" s="271"/>
      <c r="H6" s="271"/>
      <c r="I6" s="271"/>
      <c r="J6" s="271"/>
      <c r="K6" s="271"/>
      <c r="L6" s="271"/>
      <c r="M6" s="271"/>
      <c r="N6" s="271"/>
      <c r="O6" s="271"/>
    </row>
    <row r="7" spans="1:15" ht="21" customHeight="1" x14ac:dyDescent="0.35">
      <c r="B7" s="271"/>
      <c r="C7" s="271"/>
      <c r="D7" s="271"/>
      <c r="E7" s="271"/>
      <c r="F7" s="271"/>
      <c r="G7" s="271"/>
      <c r="H7" s="271"/>
      <c r="I7" s="271"/>
      <c r="J7" s="271"/>
      <c r="K7" s="271"/>
      <c r="L7" s="271"/>
      <c r="M7" s="271"/>
      <c r="N7" s="271"/>
      <c r="O7" s="271"/>
    </row>
    <row r="9" spans="1:15" x14ac:dyDescent="0.35">
      <c r="B9" t="s">
        <v>78</v>
      </c>
    </row>
    <row r="10" spans="1:15" x14ac:dyDescent="0.35">
      <c r="C10" t="str">
        <f>IF(A$1=list!F$1,list!F3,IF(A$1=list!H$1,list!H3,IF(A$1=list!J$1,list!J3,"")))</f>
        <v>１． コンテンツの造成事業実施計画書（別紙１の１）</v>
      </c>
    </row>
    <row r="11" spans="1:15" x14ac:dyDescent="0.35">
      <c r="C11" t="str">
        <f>IF(A$1=list!F$1,list!F4,IF(A$1=list!H$1,list!H4,IF(A$1=list!J$1,list!J4,"")))</f>
        <v>２． コンテンツの造成事業経費内訳（別紙２の１）</v>
      </c>
    </row>
    <row r="12" spans="1:15" x14ac:dyDescent="0.35">
      <c r="C12" t="str">
        <f>IF(A$1=list!F$1,list!F5,IF(A$1=list!H$1,list!H5,IF(A$1=list!J$1,list!J5,"")))</f>
        <v>３． 補助事業に係る消費税仕入税額控除の取扱いチェックリスト（別紙３）</v>
      </c>
    </row>
    <row r="13" spans="1:15" x14ac:dyDescent="0.35">
      <c r="C13" t="str">
        <f>IF(A$1=list!F$1,list!F6,IF(A$1=list!H$1,list!H6,IF(A$1=list!J$1,list!J6,"")))</f>
        <v>４． その他参考資料</v>
      </c>
    </row>
    <row r="14" spans="1:15" hidden="1" x14ac:dyDescent="0.35">
      <c r="C14" t="str">
        <f>IF(A$1=list!F$1,"",IF(A$1=list!H$1,"",IF(A$1=list!J$1,list!J7,"")))</f>
        <v/>
      </c>
    </row>
    <row r="15" spans="1:15" ht="6.6" customHeight="1" thickBot="1" x14ac:dyDescent="0.4"/>
    <row r="16" spans="1:15" ht="12" customHeight="1" x14ac:dyDescent="0.35">
      <c r="B16" s="254" t="s">
        <v>81</v>
      </c>
      <c r="C16" s="255"/>
      <c r="D16" s="256"/>
      <c r="E16" s="268" t="s">
        <v>107</v>
      </c>
      <c r="F16" s="269"/>
      <c r="G16" s="269"/>
      <c r="H16" s="269"/>
      <c r="I16" s="269"/>
      <c r="J16" s="269"/>
      <c r="K16" s="269"/>
      <c r="L16" s="269"/>
      <c r="M16" s="269"/>
      <c r="N16" s="269"/>
      <c r="O16" s="270"/>
    </row>
    <row r="17" spans="2:15" ht="21.95" customHeight="1" thickBot="1" x14ac:dyDescent="0.4">
      <c r="B17" s="257"/>
      <c r="C17" s="258"/>
      <c r="D17" s="259"/>
      <c r="E17" s="281"/>
      <c r="F17" s="282"/>
      <c r="G17" s="282"/>
      <c r="H17" s="282"/>
      <c r="I17" s="282"/>
      <c r="J17" s="282"/>
      <c r="K17" s="282"/>
      <c r="L17" s="282"/>
      <c r="M17" s="282"/>
      <c r="N17" s="282"/>
      <c r="O17" s="283"/>
    </row>
    <row r="18" spans="2:15" ht="12" customHeight="1" x14ac:dyDescent="0.35">
      <c r="B18" s="254" t="s">
        <v>108</v>
      </c>
      <c r="C18" s="255"/>
      <c r="D18" s="256"/>
      <c r="E18" s="272" t="s">
        <v>666</v>
      </c>
      <c r="F18" s="273"/>
      <c r="G18" s="273"/>
      <c r="H18" s="273"/>
      <c r="I18" s="273"/>
      <c r="J18" s="273"/>
      <c r="K18" s="273"/>
      <c r="L18" s="273"/>
      <c r="M18" s="273"/>
      <c r="N18" s="273"/>
      <c r="O18" s="274"/>
    </row>
    <row r="19" spans="2:15" ht="21.95" customHeight="1" thickBot="1" x14ac:dyDescent="0.4">
      <c r="B19" s="257"/>
      <c r="C19" s="258"/>
      <c r="D19" s="259"/>
      <c r="E19" s="275">
        <f>別紙２の１!F22</f>
        <v>0</v>
      </c>
      <c r="F19" s="276"/>
      <c r="G19" s="276"/>
      <c r="H19" s="276"/>
      <c r="I19" s="276"/>
      <c r="J19" s="276"/>
      <c r="K19" s="276"/>
      <c r="L19" s="276"/>
      <c r="M19" s="276"/>
      <c r="N19" s="276"/>
      <c r="O19" s="277"/>
    </row>
    <row r="20" spans="2:15" ht="35.1" customHeight="1" thickBot="1" x14ac:dyDescent="0.4">
      <c r="B20" s="257" t="s">
        <v>106</v>
      </c>
      <c r="C20" s="258"/>
      <c r="D20" s="259" t="s">
        <v>83</v>
      </c>
      <c r="E20" s="278" t="s">
        <v>670</v>
      </c>
      <c r="F20" s="279"/>
      <c r="G20" s="279"/>
      <c r="H20" s="279"/>
      <c r="I20" s="279"/>
      <c r="J20" s="279"/>
      <c r="K20" s="279"/>
      <c r="L20" s="279"/>
      <c r="M20" s="279"/>
      <c r="N20" s="279"/>
      <c r="O20" s="280"/>
    </row>
    <row r="22" spans="2:15" x14ac:dyDescent="0.35">
      <c r="B22" s="253" t="s">
        <v>643</v>
      </c>
      <c r="C22" s="253"/>
      <c r="D22" s="253"/>
      <c r="E22" s="253"/>
      <c r="F22" s="253"/>
      <c r="G22" s="253"/>
      <c r="H22" s="253"/>
      <c r="I22" s="253"/>
      <c r="J22" s="253"/>
      <c r="K22" s="253"/>
      <c r="L22" s="253"/>
      <c r="M22" s="253"/>
      <c r="N22" s="253"/>
      <c r="O22" s="253"/>
    </row>
    <row r="23" spans="2:15" ht="20.100000000000001" customHeight="1" x14ac:dyDescent="0.35">
      <c r="B23" s="260" t="s">
        <v>84</v>
      </c>
      <c r="C23" s="260"/>
      <c r="D23" s="260" t="s">
        <v>84</v>
      </c>
      <c r="E23" s="237"/>
      <c r="F23" s="238"/>
      <c r="G23" s="238"/>
      <c r="H23" s="238"/>
      <c r="I23" s="238"/>
      <c r="J23" s="238"/>
      <c r="K23" s="238"/>
      <c r="L23" s="238"/>
      <c r="M23" s="238"/>
      <c r="N23" s="238"/>
      <c r="O23" s="239"/>
    </row>
    <row r="24" spans="2:15" ht="20.100000000000001" customHeight="1" x14ac:dyDescent="0.35">
      <c r="B24" s="260" t="s">
        <v>85</v>
      </c>
      <c r="C24" s="260"/>
      <c r="D24" s="260" t="s">
        <v>85</v>
      </c>
      <c r="E24" s="237"/>
      <c r="F24" s="238"/>
      <c r="G24" s="238"/>
      <c r="H24" s="238"/>
      <c r="I24" s="238"/>
      <c r="J24" s="238"/>
      <c r="K24" s="238"/>
      <c r="L24" s="238"/>
      <c r="M24" s="238"/>
      <c r="N24" s="238"/>
      <c r="O24" s="239"/>
    </row>
    <row r="25" spans="2:15" ht="20.100000000000001" customHeight="1" x14ac:dyDescent="0.35">
      <c r="B25" s="260" t="s">
        <v>84</v>
      </c>
      <c r="C25" s="260"/>
      <c r="D25" s="260" t="s">
        <v>84</v>
      </c>
      <c r="E25" s="237"/>
      <c r="F25" s="238"/>
      <c r="G25" s="238"/>
      <c r="H25" s="238"/>
      <c r="I25" s="238"/>
      <c r="J25" s="238"/>
      <c r="K25" s="238"/>
      <c r="L25" s="238"/>
      <c r="M25" s="238"/>
      <c r="N25" s="238"/>
      <c r="O25" s="239"/>
    </row>
    <row r="26" spans="2:15" ht="20.100000000000001" customHeight="1" x14ac:dyDescent="0.35">
      <c r="B26" s="260" t="s">
        <v>86</v>
      </c>
      <c r="C26" s="260"/>
      <c r="D26" s="260" t="s">
        <v>86</v>
      </c>
      <c r="E26" s="240"/>
      <c r="F26" s="241"/>
      <c r="G26" s="242"/>
      <c r="H26" s="243"/>
      <c r="I26" s="241"/>
      <c r="J26" s="241"/>
      <c r="K26" s="241"/>
      <c r="L26" s="241"/>
      <c r="M26" s="241"/>
      <c r="N26" s="241"/>
      <c r="O26" s="244"/>
    </row>
    <row r="27" spans="2:15" ht="20.100000000000001" customHeight="1" x14ac:dyDescent="0.35">
      <c r="B27" s="260" t="s">
        <v>84</v>
      </c>
      <c r="C27" s="260"/>
      <c r="D27" s="260" t="s">
        <v>84</v>
      </c>
      <c r="E27" s="237"/>
      <c r="F27" s="238"/>
      <c r="G27" s="238"/>
      <c r="H27" s="238"/>
      <c r="I27" s="238"/>
      <c r="J27" s="238"/>
      <c r="K27" s="238"/>
      <c r="L27" s="238"/>
      <c r="M27" s="238"/>
      <c r="N27" s="238"/>
      <c r="O27" s="239"/>
    </row>
    <row r="28" spans="2:15" ht="11.1" customHeight="1" x14ac:dyDescent="0.35">
      <c r="B28" s="262" t="s">
        <v>87</v>
      </c>
      <c r="C28" s="263"/>
      <c r="D28" s="264" t="s">
        <v>87</v>
      </c>
      <c r="E28" s="245" t="s">
        <v>109</v>
      </c>
      <c r="F28" s="246"/>
      <c r="G28" s="246"/>
      <c r="H28" s="246"/>
      <c r="I28" s="246"/>
      <c r="J28" s="246"/>
      <c r="K28" s="246"/>
      <c r="L28" s="246"/>
      <c r="M28" s="246"/>
      <c r="N28" s="246"/>
      <c r="O28" s="247"/>
    </row>
    <row r="29" spans="2:15" x14ac:dyDescent="0.35">
      <c r="B29" s="265"/>
      <c r="C29" s="266"/>
      <c r="D29" s="267"/>
      <c r="E29" s="248"/>
      <c r="F29" s="249"/>
      <c r="G29" s="249"/>
      <c r="H29" s="249"/>
      <c r="I29" s="249"/>
      <c r="J29" s="249"/>
      <c r="K29" s="249"/>
      <c r="L29" s="249"/>
      <c r="M29" s="249"/>
      <c r="N29" s="249"/>
      <c r="O29" s="250"/>
    </row>
    <row r="30" spans="2:15" ht="20.100000000000001" customHeight="1" x14ac:dyDescent="0.35">
      <c r="B30" s="260" t="s">
        <v>88</v>
      </c>
      <c r="C30" s="260"/>
      <c r="D30" s="260"/>
      <c r="E30" s="237"/>
      <c r="F30" s="238"/>
      <c r="G30" s="238"/>
      <c r="H30" s="238"/>
      <c r="I30" s="238"/>
      <c r="J30" s="238"/>
      <c r="K30" s="238"/>
      <c r="L30" s="238"/>
      <c r="M30" s="238"/>
      <c r="N30" s="238"/>
      <c r="O30" s="239"/>
    </row>
    <row r="31" spans="2:15" ht="20.100000000000001" customHeight="1" x14ac:dyDescent="0.35">
      <c r="B31" s="260" t="s">
        <v>89</v>
      </c>
      <c r="C31" s="260"/>
      <c r="D31" s="260"/>
      <c r="E31" s="237"/>
      <c r="F31" s="238"/>
      <c r="G31" s="238"/>
      <c r="H31" s="238"/>
      <c r="I31" s="238"/>
      <c r="J31" s="238"/>
      <c r="K31" s="238"/>
      <c r="L31" s="238"/>
      <c r="M31" s="238"/>
      <c r="N31" s="238"/>
      <c r="O31" s="239"/>
    </row>
    <row r="32" spans="2:15" ht="20.100000000000001" customHeight="1" x14ac:dyDescent="0.35">
      <c r="B32" s="260" t="s">
        <v>90</v>
      </c>
      <c r="C32" s="260"/>
      <c r="D32" s="260"/>
      <c r="E32" s="237"/>
      <c r="F32" s="238"/>
      <c r="G32" s="238"/>
      <c r="H32" s="238"/>
      <c r="I32" s="238"/>
      <c r="J32" s="238"/>
      <c r="K32" s="238"/>
      <c r="L32" s="238"/>
      <c r="M32" s="238"/>
      <c r="N32" s="238"/>
      <c r="O32" s="239"/>
    </row>
    <row r="33" spans="2:15" ht="20.100000000000001" customHeight="1" x14ac:dyDescent="0.35">
      <c r="B33" s="260" t="s">
        <v>91</v>
      </c>
      <c r="C33" s="260"/>
      <c r="D33" s="260"/>
      <c r="E33" s="261"/>
      <c r="F33" s="238"/>
      <c r="G33" s="238"/>
      <c r="H33" s="238"/>
      <c r="I33" s="238"/>
      <c r="J33" s="238"/>
      <c r="K33" s="238"/>
      <c r="L33" s="238"/>
      <c r="M33" s="238"/>
      <c r="N33" s="238"/>
      <c r="O33" s="239"/>
    </row>
    <row r="34" spans="2:15" ht="20.100000000000001" customHeight="1" x14ac:dyDescent="0.35">
      <c r="B34" s="260" t="s">
        <v>249</v>
      </c>
      <c r="C34" s="260"/>
      <c r="D34" s="260"/>
      <c r="E34" s="136" t="s">
        <v>296</v>
      </c>
      <c r="F34" s="251"/>
      <c r="G34" s="238"/>
      <c r="H34" s="238"/>
      <c r="I34" s="238"/>
      <c r="J34" s="238"/>
      <c r="K34" s="238"/>
      <c r="L34" s="238"/>
      <c r="M34" s="238"/>
      <c r="N34" s="238"/>
      <c r="O34" s="239"/>
    </row>
    <row r="35" spans="2:15" ht="20.100000000000001" customHeight="1" x14ac:dyDescent="0.35">
      <c r="B35" s="260" t="s">
        <v>92</v>
      </c>
      <c r="C35" s="260"/>
      <c r="D35" s="260"/>
      <c r="E35" s="237"/>
      <c r="F35" s="238"/>
      <c r="G35" s="238"/>
      <c r="H35" s="238"/>
      <c r="I35" s="238"/>
      <c r="J35" s="238"/>
      <c r="K35" s="238"/>
      <c r="L35" s="238"/>
      <c r="M35" s="238"/>
      <c r="N35" s="238"/>
      <c r="O35" s="239"/>
    </row>
    <row r="37" spans="2:15" ht="26.45" customHeight="1" x14ac:dyDescent="0.35">
      <c r="B37" s="46" t="s">
        <v>103</v>
      </c>
      <c r="C37" s="252" t="s">
        <v>250</v>
      </c>
      <c r="D37" s="252"/>
      <c r="E37" s="252"/>
      <c r="F37" s="252"/>
      <c r="G37" s="252"/>
      <c r="H37" s="252"/>
      <c r="I37" s="252"/>
      <c r="J37" s="252"/>
      <c r="K37" s="252"/>
      <c r="L37" s="252"/>
      <c r="M37" s="252"/>
      <c r="N37" s="252"/>
      <c r="O37" s="47"/>
    </row>
    <row r="38" spans="2:15" ht="12.6" customHeight="1" x14ac:dyDescent="0.35">
      <c r="B38" s="48"/>
      <c r="C38" s="46" t="s">
        <v>97</v>
      </c>
      <c r="D38" s="46"/>
      <c r="E38" s="49"/>
      <c r="F38" s="49"/>
      <c r="G38" s="49"/>
      <c r="H38" s="48"/>
      <c r="I38" s="48"/>
      <c r="J38" s="48"/>
      <c r="K38" s="48"/>
      <c r="L38" s="48"/>
      <c r="M38" s="48"/>
      <c r="N38" s="48"/>
    </row>
    <row r="39" spans="2:15" ht="12.6" customHeight="1" x14ac:dyDescent="0.35">
      <c r="B39" s="48"/>
      <c r="C39" s="46" t="s">
        <v>98</v>
      </c>
      <c r="D39" s="46"/>
      <c r="E39" s="49"/>
      <c r="F39" s="49"/>
      <c r="G39" s="49"/>
      <c r="H39" s="48"/>
      <c r="I39" s="48"/>
      <c r="J39" s="48"/>
      <c r="K39" s="48"/>
      <c r="L39" s="48"/>
      <c r="M39" s="48"/>
      <c r="N39" s="48"/>
    </row>
    <row r="40" spans="2:15" ht="39.6" customHeight="1" x14ac:dyDescent="0.35">
      <c r="B40" s="48"/>
      <c r="C40" s="46" t="s">
        <v>70</v>
      </c>
      <c r="D40" s="252" t="s">
        <v>101</v>
      </c>
      <c r="E40" s="252"/>
      <c r="F40" s="252"/>
      <c r="G40" s="252"/>
      <c r="H40" s="252"/>
      <c r="I40" s="252"/>
      <c r="J40" s="252"/>
      <c r="K40" s="252"/>
      <c r="L40" s="252"/>
      <c r="M40" s="252"/>
      <c r="N40" s="252"/>
    </row>
    <row r="41" spans="2:15" ht="12.6" customHeight="1" x14ac:dyDescent="0.35">
      <c r="B41" s="48"/>
      <c r="C41" s="46"/>
      <c r="D41" s="46" t="s">
        <v>99</v>
      </c>
      <c r="E41" s="49"/>
      <c r="F41" s="49"/>
      <c r="G41" s="49"/>
      <c r="H41" s="48"/>
      <c r="I41" s="48"/>
      <c r="J41" s="48"/>
      <c r="K41" s="48"/>
      <c r="L41" s="48"/>
      <c r="M41" s="48"/>
      <c r="N41" s="48"/>
    </row>
    <row r="42" spans="2:15" ht="12.6" customHeight="1" x14ac:dyDescent="0.35">
      <c r="B42" s="48"/>
      <c r="C42" s="46" t="s">
        <v>100</v>
      </c>
      <c r="D42" s="46"/>
      <c r="E42" s="49"/>
      <c r="F42" s="49"/>
      <c r="G42" s="49"/>
      <c r="H42" s="48"/>
      <c r="I42" s="48"/>
      <c r="J42" s="48"/>
      <c r="K42" s="48"/>
      <c r="L42" s="48"/>
      <c r="M42" s="48"/>
      <c r="N42" s="48"/>
    </row>
    <row r="43" spans="2:15" ht="12.6" customHeight="1" x14ac:dyDescent="0.35">
      <c r="B43" s="48"/>
      <c r="C43" s="49" t="s">
        <v>70</v>
      </c>
      <c r="D43" s="49" t="s">
        <v>102</v>
      </c>
      <c r="E43" s="49"/>
      <c r="F43" s="49"/>
      <c r="G43" s="49"/>
      <c r="H43" s="48"/>
      <c r="I43" s="48"/>
      <c r="J43" s="48"/>
      <c r="K43" s="48"/>
      <c r="L43" s="48"/>
      <c r="M43" s="48"/>
      <c r="N43" s="48"/>
    </row>
  </sheetData>
  <sheetProtection algorithmName="SHA-512" hashValue="HLNHpFKupDsrsC6SjTxfGTIbpmOEd3VeRw7efO4yqYrS95WZSK5ZI1+UaMABixFjIHCHLTYPBjyPJ3TxSPbysw==" saltValue="arRsxUL69g1K4kKzAUbGDg==" spinCount="100000" sheet="1" selectLockedCells="1"/>
  <mergeCells count="38">
    <mergeCell ref="B6:O7"/>
    <mergeCell ref="B20:D20"/>
    <mergeCell ref="B23:D23"/>
    <mergeCell ref="B24:D24"/>
    <mergeCell ref="B25:D25"/>
    <mergeCell ref="E18:O18"/>
    <mergeCell ref="E19:O19"/>
    <mergeCell ref="E20:O20"/>
    <mergeCell ref="E17:O17"/>
    <mergeCell ref="E23:O23"/>
    <mergeCell ref="E24:O24"/>
    <mergeCell ref="E25:O25"/>
    <mergeCell ref="D40:N40"/>
    <mergeCell ref="B22:O22"/>
    <mergeCell ref="B16:D17"/>
    <mergeCell ref="B18:D19"/>
    <mergeCell ref="B35:D35"/>
    <mergeCell ref="B34:D34"/>
    <mergeCell ref="B33:D33"/>
    <mergeCell ref="B32:D32"/>
    <mergeCell ref="B31:D31"/>
    <mergeCell ref="E33:O33"/>
    <mergeCell ref="B26:D26"/>
    <mergeCell ref="B27:D27"/>
    <mergeCell ref="B30:D30"/>
    <mergeCell ref="B28:D29"/>
    <mergeCell ref="E16:O16"/>
    <mergeCell ref="C37:N37"/>
    <mergeCell ref="E27:O27"/>
    <mergeCell ref="E35:O35"/>
    <mergeCell ref="E26:G26"/>
    <mergeCell ref="H26:O26"/>
    <mergeCell ref="E28:O28"/>
    <mergeCell ref="E29:O29"/>
    <mergeCell ref="E30:O30"/>
    <mergeCell ref="E31:O31"/>
    <mergeCell ref="E32:O32"/>
    <mergeCell ref="F34:O34"/>
  </mergeCells>
  <phoneticPr fontId="8"/>
  <pageMargins left="0.5" right="0.45" top="0.38" bottom="0.28000000000000003" header="0.3" footer="0.35"/>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1C29F637-9685-4D56-9841-0FC7E005CBF5}">
          <x14:formula1>
            <xm:f>list!$E$2:$E$4</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CDC73-3C32-4A4C-892F-042C1160D9CD}">
  <sheetPr>
    <tabColor theme="9"/>
  </sheetPr>
  <dimension ref="A1:M113"/>
  <sheetViews>
    <sheetView showGridLines="0" tabSelected="1" zoomScaleNormal="100" workbookViewId="0">
      <selection activeCell="P23" sqref="P23"/>
    </sheetView>
  </sheetViews>
  <sheetFormatPr defaultRowHeight="16.5" x14ac:dyDescent="0.35"/>
  <cols>
    <col min="1" max="3" width="2.140625" customWidth="1"/>
    <col min="4" max="4" width="13.85546875" customWidth="1"/>
    <col min="5" max="6" width="23.85546875" customWidth="1"/>
    <col min="7" max="7" width="4.85546875" customWidth="1"/>
    <col min="8" max="13" width="3.140625" customWidth="1"/>
  </cols>
  <sheetData>
    <row r="1" spans="1:13" x14ac:dyDescent="0.35">
      <c r="A1" t="str">
        <f>IF(様式第１の１!A$1=list!F$1,"別紙１の１",IF(様式第１の１!A$1=list!H$1,"別紙１の２",IF(様式第１の１!A$1=list!J$1,"別紙１の３","")))</f>
        <v>別紙１の１</v>
      </c>
    </row>
    <row r="2" spans="1:13" x14ac:dyDescent="0.35">
      <c r="D2" s="327" t="s">
        <v>579</v>
      </c>
      <c r="E2" s="327"/>
      <c r="F2" s="327"/>
      <c r="G2" s="327"/>
      <c r="H2" s="327"/>
      <c r="I2" s="327"/>
      <c r="J2" s="327"/>
      <c r="K2" s="45"/>
      <c r="L2" s="45"/>
      <c r="M2" s="45"/>
    </row>
    <row r="3" spans="1:13" ht="24" x14ac:dyDescent="0.35">
      <c r="D3" s="332" t="s">
        <v>433</v>
      </c>
      <c r="E3" s="332"/>
      <c r="F3" s="332"/>
      <c r="G3" s="332"/>
      <c r="H3" s="332"/>
      <c r="I3" s="332"/>
      <c r="J3" s="332"/>
    </row>
    <row r="4" spans="1:13" ht="17.25" thickBot="1" x14ac:dyDescent="0.4"/>
    <row r="5" spans="1:13" ht="35.1" customHeight="1" thickBot="1" x14ac:dyDescent="0.4">
      <c r="B5" s="328" t="s">
        <v>110</v>
      </c>
      <c r="C5" s="329"/>
      <c r="D5" s="329"/>
      <c r="E5" s="330" t="str">
        <f>IF(様式第１の１!E24="","",様式第１の１!E24)</f>
        <v/>
      </c>
      <c r="F5" s="330"/>
      <c r="G5" s="330"/>
      <c r="H5" s="330"/>
      <c r="I5" s="330"/>
      <c r="J5" s="330"/>
      <c r="K5" s="330"/>
      <c r="L5" s="330"/>
      <c r="M5" s="331"/>
    </row>
    <row r="6" spans="1:13" ht="30.6" customHeight="1" thickBot="1" x14ac:dyDescent="0.4">
      <c r="B6" s="313" t="s">
        <v>111</v>
      </c>
      <c r="C6" s="314"/>
      <c r="D6" s="315"/>
      <c r="E6" s="330" t="str">
        <f>IF(様式第１の１!E17="","",様式第１の１!E17)</f>
        <v/>
      </c>
      <c r="F6" s="330"/>
      <c r="G6" s="330"/>
      <c r="H6" s="330"/>
      <c r="I6" s="330"/>
      <c r="J6" s="330"/>
      <c r="K6" s="330"/>
      <c r="L6" s="330"/>
      <c r="M6" s="331"/>
    </row>
    <row r="7" spans="1:13" ht="9.9499999999999993" customHeight="1" x14ac:dyDescent="0.35">
      <c r="B7" s="322" t="s">
        <v>113</v>
      </c>
      <c r="C7" s="323"/>
      <c r="D7" s="324"/>
      <c r="E7" s="60" t="s">
        <v>246</v>
      </c>
      <c r="F7" s="61" t="s">
        <v>247</v>
      </c>
      <c r="G7" s="320" t="s">
        <v>248</v>
      </c>
      <c r="H7" s="320"/>
      <c r="I7" s="320"/>
      <c r="J7" s="320"/>
      <c r="K7" s="320"/>
      <c r="L7" s="320"/>
      <c r="M7" s="321"/>
    </row>
    <row r="8" spans="1:13" ht="17.45" customHeight="1" x14ac:dyDescent="0.35">
      <c r="B8" s="298"/>
      <c r="C8" s="299"/>
      <c r="D8" s="300"/>
      <c r="E8" s="135"/>
      <c r="F8" s="208"/>
      <c r="G8" s="318"/>
      <c r="H8" s="318"/>
      <c r="I8" s="318"/>
      <c r="J8" s="318"/>
      <c r="K8" s="318"/>
      <c r="L8" s="318"/>
      <c r="M8" s="319"/>
    </row>
    <row r="9" spans="1:13" ht="9.75" customHeight="1" x14ac:dyDescent="0.35">
      <c r="B9" s="298"/>
      <c r="C9" s="299"/>
      <c r="D9" s="300"/>
      <c r="E9" s="229" t="s">
        <v>572</v>
      </c>
      <c r="F9" s="293" t="s">
        <v>573</v>
      </c>
      <c r="G9" s="293"/>
      <c r="H9" s="293"/>
      <c r="I9" s="293"/>
      <c r="J9" s="293"/>
      <c r="K9" s="293"/>
      <c r="L9" s="293"/>
      <c r="M9" s="294"/>
    </row>
    <row r="10" spans="1:13" ht="17.25" customHeight="1" x14ac:dyDescent="0.35">
      <c r="B10" s="298" t="s">
        <v>571</v>
      </c>
      <c r="C10" s="299"/>
      <c r="D10" s="300"/>
      <c r="E10" s="135"/>
      <c r="F10" s="295"/>
      <c r="G10" s="296"/>
      <c r="H10" s="296"/>
      <c r="I10" s="296"/>
      <c r="J10" s="296"/>
      <c r="K10" s="296"/>
      <c r="L10" s="296"/>
      <c r="M10" s="297"/>
    </row>
    <row r="11" spans="1:13" ht="9.75" customHeight="1" x14ac:dyDescent="0.35">
      <c r="B11" s="205"/>
      <c r="C11" s="206"/>
      <c r="D11" s="207"/>
      <c r="E11" s="230" t="s">
        <v>637</v>
      </c>
      <c r="F11" s="301"/>
      <c r="G11" s="302"/>
      <c r="H11" s="302"/>
      <c r="I11" s="302"/>
      <c r="J11" s="302"/>
      <c r="K11" s="302"/>
      <c r="L11" s="302"/>
      <c r="M11" s="303"/>
    </row>
    <row r="12" spans="1:13" ht="17.45" customHeight="1" thickBot="1" x14ac:dyDescent="0.4">
      <c r="B12" s="313"/>
      <c r="C12" s="314"/>
      <c r="D12" s="315" t="s">
        <v>82</v>
      </c>
      <c r="E12" s="204"/>
      <c r="F12" s="290"/>
      <c r="G12" s="291"/>
      <c r="H12" s="291"/>
      <c r="I12" s="291"/>
      <c r="J12" s="291"/>
      <c r="K12" s="291"/>
      <c r="L12" s="291"/>
      <c r="M12" s="292"/>
    </row>
    <row r="13" spans="1:13" ht="30" customHeight="1" x14ac:dyDescent="0.35">
      <c r="B13" s="253" t="s">
        <v>212</v>
      </c>
      <c r="C13" s="253"/>
      <c r="D13" s="253"/>
      <c r="E13" s="253"/>
      <c r="F13" s="253"/>
      <c r="G13" s="253"/>
      <c r="H13" s="253"/>
      <c r="I13" s="253"/>
      <c r="J13" s="253"/>
      <c r="K13" s="253"/>
      <c r="L13" s="253"/>
      <c r="M13" s="253"/>
    </row>
    <row r="14" spans="1:13" ht="17.45" hidden="1" customHeight="1" x14ac:dyDescent="0.35">
      <c r="B14" s="245" t="s">
        <v>112</v>
      </c>
      <c r="C14" s="246"/>
      <c r="D14" s="246" t="s">
        <v>84</v>
      </c>
      <c r="E14" s="246"/>
      <c r="F14" s="246"/>
      <c r="G14" s="246"/>
      <c r="H14" s="246"/>
      <c r="I14" s="246"/>
      <c r="J14" s="246"/>
      <c r="K14" s="246"/>
      <c r="L14" s="246"/>
      <c r="M14" s="247"/>
    </row>
    <row r="15" spans="1:13" ht="14.25" hidden="1" customHeight="1" x14ac:dyDescent="0.35">
      <c r="B15" s="304"/>
      <c r="C15" s="305"/>
      <c r="D15" s="305"/>
      <c r="E15" s="305"/>
      <c r="F15" s="305"/>
      <c r="G15" s="305"/>
      <c r="H15" s="305"/>
      <c r="I15" s="305"/>
      <c r="J15" s="305"/>
      <c r="K15" s="305"/>
      <c r="L15" s="305"/>
      <c r="M15" s="306"/>
    </row>
    <row r="16" spans="1:13" ht="14.25" hidden="1" customHeight="1" x14ac:dyDescent="0.35">
      <c r="B16" s="304"/>
      <c r="C16" s="305"/>
      <c r="D16" s="305"/>
      <c r="E16" s="305"/>
      <c r="F16" s="305"/>
      <c r="G16" s="305"/>
      <c r="H16" s="305"/>
      <c r="I16" s="305"/>
      <c r="J16" s="305"/>
      <c r="K16" s="305"/>
      <c r="L16" s="305"/>
      <c r="M16" s="306"/>
    </row>
    <row r="17" spans="2:13" ht="14.25" hidden="1" customHeight="1" x14ac:dyDescent="0.35">
      <c r="B17" s="326"/>
      <c r="C17" s="326"/>
      <c r="D17" s="326"/>
      <c r="E17" s="326"/>
      <c r="F17" s="326"/>
      <c r="G17" s="326"/>
      <c r="H17" s="326"/>
      <c r="I17" s="326"/>
      <c r="J17" s="326"/>
      <c r="K17" s="326"/>
      <c r="L17" s="326"/>
      <c r="M17" s="326"/>
    </row>
    <row r="18" spans="2:13" ht="14.25" hidden="1" customHeight="1" x14ac:dyDescent="0.35">
      <c r="B18" s="359" t="s">
        <v>213</v>
      </c>
      <c r="C18" s="359"/>
      <c r="D18" s="359"/>
      <c r="E18" s="359"/>
      <c r="F18" s="359"/>
      <c r="G18" s="359"/>
      <c r="H18" s="359"/>
      <c r="I18" s="359"/>
      <c r="J18" s="359"/>
      <c r="K18" s="359"/>
      <c r="L18" s="359"/>
      <c r="M18" s="359"/>
    </row>
    <row r="19" spans="2:13" ht="14.25" hidden="1" customHeight="1" x14ac:dyDescent="0.35">
      <c r="B19" s="50"/>
      <c r="C19" s="316" t="s">
        <v>644</v>
      </c>
      <c r="D19" s="316"/>
      <c r="E19" s="316"/>
      <c r="F19" s="316"/>
      <c r="G19" s="316"/>
      <c r="H19" s="316"/>
      <c r="I19" s="316"/>
      <c r="J19" s="316"/>
      <c r="K19" s="316"/>
      <c r="L19" s="316"/>
      <c r="M19" s="317"/>
    </row>
    <row r="20" spans="2:13" ht="14.25" hidden="1" customHeight="1" x14ac:dyDescent="0.35">
      <c r="B20" s="51"/>
      <c r="C20" s="252" t="s">
        <v>211</v>
      </c>
      <c r="D20" s="252"/>
      <c r="E20" s="252"/>
      <c r="F20" s="252"/>
      <c r="G20" s="252"/>
      <c r="H20" s="252"/>
      <c r="I20" s="252"/>
      <c r="J20" s="252"/>
      <c r="K20" s="252"/>
      <c r="L20" s="252"/>
      <c r="M20" s="333"/>
    </row>
    <row r="21" spans="2:13" ht="14.25" hidden="1" customHeight="1" x14ac:dyDescent="0.35">
      <c r="B21" s="222" t="s">
        <v>112</v>
      </c>
      <c r="C21" s="228"/>
      <c r="D21" s="228"/>
      <c r="E21" s="228"/>
      <c r="F21" s="228"/>
      <c r="G21" s="228"/>
      <c r="H21" s="228"/>
      <c r="I21" s="228"/>
      <c r="J21" s="228"/>
      <c r="K21" s="228"/>
      <c r="L21" s="228"/>
      <c r="M21" s="227"/>
    </row>
    <row r="22" spans="2:13" x14ac:dyDescent="0.35">
      <c r="B22" s="222" t="s">
        <v>70</v>
      </c>
      <c r="C22" s="338" t="s">
        <v>671</v>
      </c>
      <c r="D22" s="338"/>
      <c r="E22" s="338"/>
      <c r="F22" s="338"/>
      <c r="G22" s="338"/>
      <c r="H22" s="338"/>
      <c r="I22" s="338"/>
      <c r="J22" s="338"/>
      <c r="K22" s="338"/>
      <c r="L22" s="338"/>
      <c r="M22" s="339"/>
    </row>
    <row r="23" spans="2:13" ht="45.75" customHeight="1" x14ac:dyDescent="0.35">
      <c r="B23" s="287"/>
      <c r="C23" s="288"/>
      <c r="D23" s="288"/>
      <c r="E23" s="288"/>
      <c r="F23" s="288"/>
      <c r="G23" s="288"/>
      <c r="H23" s="288"/>
      <c r="I23" s="288"/>
      <c r="J23" s="288"/>
      <c r="K23" s="288"/>
      <c r="L23" s="288"/>
      <c r="M23" s="289"/>
    </row>
    <row r="24" spans="2:13" ht="22.5" customHeight="1" x14ac:dyDescent="0.35">
      <c r="B24" s="221"/>
      <c r="C24" s="221"/>
      <c r="D24" s="221"/>
      <c r="E24" s="221"/>
      <c r="F24" s="221"/>
      <c r="G24" s="221"/>
      <c r="H24" s="221"/>
      <c r="I24" s="221"/>
      <c r="J24" s="221"/>
      <c r="K24" s="221"/>
      <c r="L24" s="221"/>
      <c r="M24" s="221"/>
    </row>
    <row r="25" spans="2:13" ht="16.5" customHeight="1" x14ac:dyDescent="0.35">
      <c r="B25" s="354" t="s">
        <v>213</v>
      </c>
      <c r="C25" s="354"/>
      <c r="D25" s="354"/>
      <c r="E25" s="354"/>
      <c r="F25" s="221"/>
      <c r="G25" s="221"/>
      <c r="H25" s="221"/>
      <c r="I25" s="221"/>
      <c r="J25" s="221"/>
      <c r="K25" s="221"/>
      <c r="L25" s="221"/>
      <c r="M25" s="221"/>
    </row>
    <row r="26" spans="2:13" ht="15" customHeight="1" x14ac:dyDescent="0.35">
      <c r="B26" s="231" t="s">
        <v>647</v>
      </c>
      <c r="C26" s="311" t="s">
        <v>645</v>
      </c>
      <c r="D26" s="311"/>
      <c r="E26" s="311"/>
      <c r="F26" s="311"/>
      <c r="G26" s="311"/>
      <c r="H26" s="311"/>
      <c r="I26" s="311"/>
      <c r="J26" s="311"/>
      <c r="K26" s="311"/>
      <c r="L26" s="311"/>
      <c r="M26" s="312"/>
    </row>
    <row r="27" spans="2:13" x14ac:dyDescent="0.35">
      <c r="B27" s="232"/>
      <c r="C27" s="325" t="s">
        <v>646</v>
      </c>
      <c r="D27" s="325"/>
      <c r="E27" s="325"/>
      <c r="F27" s="325"/>
      <c r="G27" s="325"/>
      <c r="H27" s="325"/>
      <c r="I27" s="325"/>
      <c r="J27" s="325"/>
      <c r="K27" s="325"/>
      <c r="L27" s="325"/>
      <c r="M27" s="308"/>
    </row>
    <row r="28" spans="2:13" ht="45.75" customHeight="1" x14ac:dyDescent="0.35">
      <c r="B28" s="335"/>
      <c r="C28" s="336"/>
      <c r="D28" s="336"/>
      <c r="E28" s="336"/>
      <c r="F28" s="336"/>
      <c r="G28" s="336"/>
      <c r="H28" s="336"/>
      <c r="I28" s="336"/>
      <c r="J28" s="336"/>
      <c r="K28" s="336"/>
      <c r="L28" s="336"/>
      <c r="M28" s="337"/>
    </row>
    <row r="29" spans="2:13" ht="19.5" customHeight="1" x14ac:dyDescent="0.35">
      <c r="B29" s="334"/>
      <c r="C29" s="334"/>
      <c r="D29" s="334"/>
      <c r="E29" s="334"/>
      <c r="F29" s="334"/>
      <c r="G29" s="334"/>
      <c r="H29" s="334"/>
      <c r="I29" s="334"/>
      <c r="J29" s="334"/>
      <c r="K29" s="334"/>
      <c r="L29" s="334"/>
      <c r="M29" s="334"/>
    </row>
    <row r="30" spans="2:13" x14ac:dyDescent="0.35">
      <c r="B30" s="358" t="s">
        <v>214</v>
      </c>
      <c r="C30" s="358"/>
      <c r="D30" s="358"/>
      <c r="E30" s="358"/>
      <c r="F30" s="358"/>
      <c r="G30" s="358"/>
      <c r="H30" s="358"/>
      <c r="I30" s="358"/>
      <c r="J30" s="358"/>
      <c r="K30" s="358"/>
      <c r="L30" s="358"/>
      <c r="M30" s="358"/>
    </row>
    <row r="31" spans="2:13" ht="12" customHeight="1" x14ac:dyDescent="0.35">
      <c r="B31" s="217" t="s">
        <v>70</v>
      </c>
      <c r="C31" s="311" t="s">
        <v>648</v>
      </c>
      <c r="D31" s="311"/>
      <c r="E31" s="311"/>
      <c r="F31" s="311"/>
      <c r="G31" s="311"/>
      <c r="H31" s="311"/>
      <c r="I31" s="311"/>
      <c r="J31" s="311"/>
      <c r="K31" s="311"/>
      <c r="L31" s="311"/>
      <c r="M31" s="312"/>
    </row>
    <row r="32" spans="2:13" ht="11.25" customHeight="1" x14ac:dyDescent="0.35">
      <c r="B32" s="218" t="s">
        <v>70</v>
      </c>
      <c r="C32" s="325" t="s">
        <v>649</v>
      </c>
      <c r="D32" s="325"/>
      <c r="E32" s="325"/>
      <c r="F32" s="325"/>
      <c r="G32" s="325"/>
      <c r="H32" s="325"/>
      <c r="I32" s="325"/>
      <c r="J32" s="325"/>
      <c r="K32" s="325"/>
      <c r="L32" s="325"/>
      <c r="M32" s="308"/>
    </row>
    <row r="33" spans="2:13" x14ac:dyDescent="0.35">
      <c r="B33" s="218"/>
      <c r="C33" s="325" t="s">
        <v>650</v>
      </c>
      <c r="D33" s="325"/>
      <c r="E33" s="325"/>
      <c r="F33" s="325"/>
      <c r="G33" s="325"/>
      <c r="H33" s="325"/>
      <c r="I33" s="325"/>
      <c r="J33" s="325"/>
      <c r="K33" s="325"/>
      <c r="L33" s="325"/>
      <c r="M33" s="308"/>
    </row>
    <row r="34" spans="2:13" ht="11.1" customHeight="1" x14ac:dyDescent="0.35">
      <c r="B34" s="284"/>
      <c r="C34" s="285"/>
      <c r="D34" s="285"/>
      <c r="E34" s="285"/>
      <c r="F34" s="285"/>
      <c r="G34" s="285"/>
      <c r="H34" s="285"/>
      <c r="I34" s="285"/>
      <c r="J34" s="285"/>
      <c r="K34" s="285"/>
      <c r="L34" s="285"/>
      <c r="M34" s="286"/>
    </row>
    <row r="35" spans="2:13" ht="11.1" customHeight="1" x14ac:dyDescent="0.35">
      <c r="B35" s="284"/>
      <c r="C35" s="285"/>
      <c r="D35" s="285"/>
      <c r="E35" s="285"/>
      <c r="F35" s="285"/>
      <c r="G35" s="285"/>
      <c r="H35" s="285"/>
      <c r="I35" s="285"/>
      <c r="J35" s="285"/>
      <c r="K35" s="285"/>
      <c r="L35" s="285"/>
      <c r="M35" s="286"/>
    </row>
    <row r="36" spans="2:13" x14ac:dyDescent="0.35">
      <c r="B36" s="287"/>
      <c r="C36" s="288"/>
      <c r="D36" s="288"/>
      <c r="E36" s="288"/>
      <c r="F36" s="288"/>
      <c r="G36" s="288"/>
      <c r="H36" s="288"/>
      <c r="I36" s="288"/>
      <c r="J36" s="288"/>
      <c r="K36" s="288"/>
      <c r="L36" s="288"/>
      <c r="M36" s="289"/>
    </row>
    <row r="37" spans="2:13" x14ac:dyDescent="0.35">
      <c r="B37" s="223"/>
      <c r="C37" s="223"/>
      <c r="D37" s="223"/>
      <c r="E37" s="223"/>
      <c r="F37" s="223"/>
      <c r="G37" s="223"/>
      <c r="H37" s="223"/>
      <c r="I37" s="223"/>
      <c r="J37" s="223"/>
      <c r="K37" s="223"/>
      <c r="L37" s="223"/>
      <c r="M37" s="223"/>
    </row>
    <row r="38" spans="2:13" x14ac:dyDescent="0.35">
      <c r="B38" s="368" t="s">
        <v>215</v>
      </c>
      <c r="C38" s="368"/>
      <c r="D38" s="368"/>
      <c r="E38" s="223"/>
      <c r="F38" s="223"/>
      <c r="G38" s="223"/>
      <c r="H38" s="223"/>
      <c r="I38" s="223"/>
      <c r="J38" s="223"/>
      <c r="K38" s="223"/>
      <c r="L38" s="223"/>
      <c r="M38" s="223"/>
    </row>
    <row r="39" spans="2:13" ht="24" customHeight="1" x14ac:dyDescent="0.35">
      <c r="B39" s="219" t="s">
        <v>70</v>
      </c>
      <c r="C39" s="334" t="s">
        <v>651</v>
      </c>
      <c r="D39" s="311"/>
      <c r="E39" s="311"/>
      <c r="F39" s="311"/>
      <c r="G39" s="311"/>
      <c r="H39" s="311"/>
      <c r="I39" s="311"/>
      <c r="J39" s="311"/>
      <c r="K39" s="311"/>
      <c r="L39" s="311"/>
      <c r="M39" s="312"/>
    </row>
    <row r="40" spans="2:13" ht="16.5" customHeight="1" x14ac:dyDescent="0.35">
      <c r="B40" s="284"/>
      <c r="C40" s="285"/>
      <c r="D40" s="285"/>
      <c r="E40" s="285"/>
      <c r="F40" s="285"/>
      <c r="G40" s="285"/>
      <c r="H40" s="285"/>
      <c r="I40" s="285"/>
      <c r="J40" s="285"/>
      <c r="K40" s="285"/>
      <c r="L40" s="285"/>
      <c r="M40" s="286"/>
    </row>
    <row r="41" spans="2:13" ht="11.1" customHeight="1" x14ac:dyDescent="0.35">
      <c r="B41" s="284"/>
      <c r="C41" s="285"/>
      <c r="D41" s="285"/>
      <c r="E41" s="285"/>
      <c r="F41" s="285"/>
      <c r="G41" s="285"/>
      <c r="H41" s="285"/>
      <c r="I41" s="285"/>
      <c r="J41" s="285"/>
      <c r="K41" s="285"/>
      <c r="L41" s="285"/>
      <c r="M41" s="286"/>
    </row>
    <row r="42" spans="2:13" ht="11.1" customHeight="1" x14ac:dyDescent="0.35">
      <c r="B42" s="287"/>
      <c r="C42" s="288"/>
      <c r="D42" s="288"/>
      <c r="E42" s="288"/>
      <c r="F42" s="288"/>
      <c r="G42" s="288"/>
      <c r="H42" s="288"/>
      <c r="I42" s="288"/>
      <c r="J42" s="288"/>
      <c r="K42" s="288"/>
      <c r="L42" s="288"/>
      <c r="M42" s="289"/>
    </row>
    <row r="43" spans="2:13" ht="11.1" customHeight="1" x14ac:dyDescent="0.35">
      <c r="B43" s="223"/>
      <c r="C43" s="223"/>
      <c r="D43" s="223"/>
      <c r="E43" s="223"/>
      <c r="F43" s="223"/>
      <c r="G43" s="223"/>
      <c r="H43" s="223"/>
      <c r="I43" s="223"/>
      <c r="J43" s="223"/>
      <c r="K43" s="223"/>
      <c r="L43" s="223"/>
      <c r="M43" s="223"/>
    </row>
    <row r="44" spans="2:13" x14ac:dyDescent="0.35">
      <c r="B44" s="223" t="s">
        <v>652</v>
      </c>
      <c r="C44" s="223"/>
      <c r="D44" s="223"/>
      <c r="E44" s="223"/>
      <c r="F44" s="223"/>
      <c r="G44" s="223"/>
      <c r="H44" s="223"/>
      <c r="I44" s="223"/>
      <c r="J44" s="223"/>
      <c r="K44" s="223"/>
      <c r="L44" s="223"/>
      <c r="M44" s="223"/>
    </row>
    <row r="45" spans="2:13" x14ac:dyDescent="0.35">
      <c r="B45" s="219" t="s">
        <v>70</v>
      </c>
      <c r="C45" s="366" t="s">
        <v>653</v>
      </c>
      <c r="D45" s="366"/>
      <c r="E45" s="366"/>
      <c r="F45" s="366"/>
      <c r="G45" s="366"/>
      <c r="H45" s="366"/>
      <c r="I45" s="366"/>
      <c r="J45" s="366"/>
      <c r="K45" s="366"/>
      <c r="L45" s="366"/>
      <c r="M45" s="367"/>
    </row>
    <row r="46" spans="2:13" ht="11.1" customHeight="1" x14ac:dyDescent="0.35">
      <c r="B46" s="220" t="s">
        <v>70</v>
      </c>
      <c r="C46" s="356" t="s">
        <v>654</v>
      </c>
      <c r="D46" s="356"/>
      <c r="E46" s="356"/>
      <c r="F46" s="356"/>
      <c r="G46" s="356"/>
      <c r="H46" s="356"/>
      <c r="I46" s="356"/>
      <c r="J46" s="356"/>
      <c r="K46" s="356"/>
      <c r="L46" s="356"/>
      <c r="M46" s="357"/>
    </row>
    <row r="47" spans="2:13" x14ac:dyDescent="0.35">
      <c r="B47" s="220"/>
      <c r="C47" s="355" t="s">
        <v>655</v>
      </c>
      <c r="D47" s="307"/>
      <c r="E47" s="307"/>
      <c r="F47" s="307"/>
      <c r="G47" s="307"/>
      <c r="H47" s="307"/>
      <c r="I47" s="307"/>
      <c r="J47" s="307"/>
      <c r="K47" s="307"/>
      <c r="L47" s="307"/>
      <c r="M47" s="308"/>
    </row>
    <row r="48" spans="2:13" x14ac:dyDescent="0.35">
      <c r="B48" s="360"/>
      <c r="C48" s="361"/>
      <c r="D48" s="361"/>
      <c r="E48" s="361"/>
      <c r="F48" s="361"/>
      <c r="G48" s="361"/>
      <c r="H48" s="361"/>
      <c r="I48" s="361"/>
      <c r="J48" s="361"/>
      <c r="K48" s="361"/>
      <c r="L48" s="361"/>
      <c r="M48" s="362"/>
    </row>
    <row r="49" spans="2:13" x14ac:dyDescent="0.35">
      <c r="B49" s="360"/>
      <c r="C49" s="361"/>
      <c r="D49" s="361"/>
      <c r="E49" s="361"/>
      <c r="F49" s="361"/>
      <c r="G49" s="361"/>
      <c r="H49" s="361"/>
      <c r="I49" s="361"/>
      <c r="J49" s="361"/>
      <c r="K49" s="361"/>
      <c r="L49" s="361"/>
      <c r="M49" s="362"/>
    </row>
    <row r="50" spans="2:13" x14ac:dyDescent="0.35">
      <c r="B50" s="360"/>
      <c r="C50" s="361"/>
      <c r="D50" s="361"/>
      <c r="E50" s="361"/>
      <c r="F50" s="361"/>
      <c r="G50" s="361"/>
      <c r="H50" s="361"/>
      <c r="I50" s="361"/>
      <c r="J50" s="361"/>
      <c r="K50" s="361"/>
      <c r="L50" s="361"/>
      <c r="M50" s="362"/>
    </row>
    <row r="51" spans="2:13" x14ac:dyDescent="0.35">
      <c r="B51" s="363"/>
      <c r="C51" s="364"/>
      <c r="D51" s="364"/>
      <c r="E51" s="364"/>
      <c r="F51" s="364"/>
      <c r="G51" s="364"/>
      <c r="H51" s="364"/>
      <c r="I51" s="364"/>
      <c r="J51" s="364"/>
      <c r="K51" s="364"/>
      <c r="L51" s="364"/>
      <c r="M51" s="365"/>
    </row>
    <row r="52" spans="2:13" ht="11.1" customHeight="1" x14ac:dyDescent="0.35">
      <c r="B52" s="223"/>
      <c r="C52" s="223"/>
      <c r="D52" s="223"/>
      <c r="E52" s="223"/>
      <c r="F52" s="223"/>
      <c r="G52" s="223"/>
      <c r="H52" s="223"/>
      <c r="I52" s="223"/>
      <c r="J52" s="223"/>
      <c r="K52" s="223"/>
      <c r="L52" s="223"/>
      <c r="M52" s="223"/>
    </row>
    <row r="53" spans="2:13" ht="11.1" customHeight="1" x14ac:dyDescent="0.35">
      <c r="B53" s="223" t="s">
        <v>656</v>
      </c>
      <c r="C53" s="223"/>
      <c r="D53" s="223"/>
      <c r="E53" s="223"/>
      <c r="F53" s="223"/>
      <c r="G53" s="223"/>
      <c r="H53" s="223"/>
      <c r="I53" s="223"/>
      <c r="J53" s="223"/>
      <c r="K53" s="223"/>
      <c r="L53" s="223"/>
      <c r="M53" s="223"/>
    </row>
    <row r="54" spans="2:13" ht="11.1" customHeight="1" x14ac:dyDescent="0.35">
      <c r="B54" s="219" t="s">
        <v>70</v>
      </c>
      <c r="C54" s="311" t="s">
        <v>657</v>
      </c>
      <c r="D54" s="311"/>
      <c r="E54" s="311"/>
      <c r="F54" s="311"/>
      <c r="G54" s="311"/>
      <c r="H54" s="311"/>
      <c r="I54" s="311"/>
      <c r="J54" s="311"/>
      <c r="K54" s="311"/>
      <c r="L54" s="311"/>
      <c r="M54" s="312"/>
    </row>
    <row r="55" spans="2:13" ht="11.1" customHeight="1" x14ac:dyDescent="0.35">
      <c r="B55" s="220"/>
      <c r="C55" s="307" t="s">
        <v>658</v>
      </c>
      <c r="D55" s="307"/>
      <c r="E55" s="307"/>
      <c r="F55" s="307"/>
      <c r="G55" s="307"/>
      <c r="H55" s="307"/>
      <c r="I55" s="307"/>
      <c r="J55" s="307"/>
      <c r="K55" s="307"/>
      <c r="L55" s="307"/>
      <c r="M55" s="308"/>
    </row>
    <row r="56" spans="2:13" ht="11.1" customHeight="1" x14ac:dyDescent="0.35">
      <c r="B56" s="360"/>
      <c r="C56" s="361"/>
      <c r="D56" s="361"/>
      <c r="E56" s="361"/>
      <c r="F56" s="361"/>
      <c r="G56" s="361"/>
      <c r="H56" s="361"/>
      <c r="I56" s="361"/>
      <c r="J56" s="361"/>
      <c r="K56" s="361"/>
      <c r="L56" s="361"/>
      <c r="M56" s="362"/>
    </row>
    <row r="57" spans="2:13" x14ac:dyDescent="0.35">
      <c r="B57" s="360"/>
      <c r="C57" s="361"/>
      <c r="D57" s="361"/>
      <c r="E57" s="361"/>
      <c r="F57" s="361"/>
      <c r="G57" s="361"/>
      <c r="H57" s="361"/>
      <c r="I57" s="361"/>
      <c r="J57" s="361"/>
      <c r="K57" s="361"/>
      <c r="L57" s="361"/>
      <c r="M57" s="362"/>
    </row>
    <row r="58" spans="2:13" x14ac:dyDescent="0.35">
      <c r="B58" s="360"/>
      <c r="C58" s="361"/>
      <c r="D58" s="361"/>
      <c r="E58" s="361"/>
      <c r="F58" s="361"/>
      <c r="G58" s="361"/>
      <c r="H58" s="361"/>
      <c r="I58" s="361"/>
      <c r="J58" s="361"/>
      <c r="K58" s="361"/>
      <c r="L58" s="361"/>
      <c r="M58" s="362"/>
    </row>
    <row r="59" spans="2:13" x14ac:dyDescent="0.35">
      <c r="B59" s="363"/>
      <c r="C59" s="364"/>
      <c r="D59" s="364"/>
      <c r="E59" s="364"/>
      <c r="F59" s="364"/>
      <c r="G59" s="364"/>
      <c r="H59" s="364"/>
      <c r="I59" s="364"/>
      <c r="J59" s="364"/>
      <c r="K59" s="364"/>
      <c r="L59" s="364"/>
      <c r="M59" s="365"/>
    </row>
    <row r="60" spans="2:13" x14ac:dyDescent="0.35">
      <c r="B60" s="223"/>
      <c r="C60" s="223"/>
      <c r="D60" s="223"/>
      <c r="E60" s="223"/>
      <c r="F60" s="223"/>
      <c r="G60" s="223"/>
      <c r="H60" s="223"/>
      <c r="I60" s="223"/>
      <c r="J60" s="223"/>
      <c r="K60" s="223"/>
      <c r="L60" s="223"/>
      <c r="M60" s="223"/>
    </row>
    <row r="61" spans="2:13" x14ac:dyDescent="0.35">
      <c r="B61" s="223" t="s">
        <v>659</v>
      </c>
      <c r="C61" s="223"/>
      <c r="D61" s="223"/>
      <c r="E61" s="223"/>
      <c r="F61" s="223"/>
      <c r="G61" s="223"/>
      <c r="H61" s="223"/>
      <c r="I61" s="223"/>
      <c r="J61" s="223"/>
      <c r="K61" s="223"/>
      <c r="L61" s="223"/>
      <c r="M61" s="223"/>
    </row>
    <row r="62" spans="2:13" ht="11.1" customHeight="1" x14ac:dyDescent="0.35">
      <c r="B62" s="219" t="s">
        <v>70</v>
      </c>
      <c r="C62" s="311" t="s">
        <v>660</v>
      </c>
      <c r="D62" s="311"/>
      <c r="E62" s="311"/>
      <c r="F62" s="311"/>
      <c r="G62" s="311"/>
      <c r="H62" s="311"/>
      <c r="I62" s="311"/>
      <c r="J62" s="311"/>
      <c r="K62" s="311"/>
      <c r="L62" s="311"/>
      <c r="M62" s="312"/>
    </row>
    <row r="63" spans="2:13" ht="11.1" customHeight="1" x14ac:dyDescent="0.35">
      <c r="B63" s="220"/>
      <c r="C63" s="325" t="s">
        <v>661</v>
      </c>
      <c r="D63" s="325"/>
      <c r="E63" s="325"/>
      <c r="F63" s="325"/>
      <c r="G63" s="325"/>
      <c r="H63" s="325"/>
      <c r="I63" s="325"/>
      <c r="J63" s="325"/>
      <c r="K63" s="325"/>
      <c r="L63" s="325"/>
      <c r="M63" s="308"/>
    </row>
    <row r="64" spans="2:13" ht="11.1" customHeight="1" x14ac:dyDescent="0.35">
      <c r="B64" s="220" t="s">
        <v>70</v>
      </c>
      <c r="C64" s="325" t="s">
        <v>662</v>
      </c>
      <c r="D64" s="325"/>
      <c r="E64" s="325"/>
      <c r="F64" s="325"/>
      <c r="G64" s="325"/>
      <c r="H64" s="325"/>
      <c r="I64" s="325"/>
      <c r="J64" s="325"/>
      <c r="K64" s="325"/>
      <c r="L64" s="325"/>
      <c r="M64" s="308"/>
    </row>
    <row r="65" spans="2:13" ht="11.1" customHeight="1" x14ac:dyDescent="0.35">
      <c r="B65" s="220"/>
      <c r="C65" s="325" t="s">
        <v>663</v>
      </c>
      <c r="D65" s="325"/>
      <c r="E65" s="325"/>
      <c r="F65" s="325"/>
      <c r="G65" s="325"/>
      <c r="H65" s="325"/>
      <c r="I65" s="325"/>
      <c r="J65" s="325"/>
      <c r="K65" s="325"/>
      <c r="L65" s="325"/>
      <c r="M65" s="308"/>
    </row>
    <row r="66" spans="2:13" ht="11.1" customHeight="1" x14ac:dyDescent="0.35">
      <c r="B66" s="284"/>
      <c r="C66" s="285"/>
      <c r="D66" s="285"/>
      <c r="E66" s="285"/>
      <c r="F66" s="285"/>
      <c r="G66" s="285"/>
      <c r="H66" s="285"/>
      <c r="I66" s="285"/>
      <c r="J66" s="285"/>
      <c r="K66" s="285"/>
      <c r="L66" s="285"/>
      <c r="M66" s="286"/>
    </row>
    <row r="67" spans="2:13" ht="11.1" customHeight="1" x14ac:dyDescent="0.35">
      <c r="B67" s="287"/>
      <c r="C67" s="288"/>
      <c r="D67" s="288"/>
      <c r="E67" s="288"/>
      <c r="F67" s="288"/>
      <c r="G67" s="288"/>
      <c r="H67" s="288"/>
      <c r="I67" s="288"/>
      <c r="J67" s="288"/>
      <c r="K67" s="288"/>
      <c r="L67" s="288"/>
      <c r="M67" s="289"/>
    </row>
    <row r="68" spans="2:13" x14ac:dyDescent="0.35">
      <c r="B68" s="223"/>
      <c r="C68" s="223"/>
      <c r="D68" s="223"/>
      <c r="E68" s="223"/>
      <c r="F68" s="223"/>
      <c r="G68" s="223"/>
      <c r="H68" s="223"/>
      <c r="I68" s="223"/>
      <c r="J68" s="223"/>
      <c r="K68" s="223"/>
      <c r="L68" s="223"/>
      <c r="M68" s="223"/>
    </row>
    <row r="69" spans="2:13" x14ac:dyDescent="0.35">
      <c r="B69" s="223" t="s">
        <v>216</v>
      </c>
      <c r="C69" s="223"/>
      <c r="D69" s="223"/>
      <c r="E69" s="223"/>
      <c r="F69" s="223"/>
      <c r="G69" s="223"/>
      <c r="H69" s="223"/>
      <c r="I69" s="223"/>
      <c r="J69" s="223"/>
      <c r="K69" s="223"/>
      <c r="L69" s="223"/>
      <c r="M69" s="223"/>
    </row>
    <row r="70" spans="2:13" x14ac:dyDescent="0.35">
      <c r="B70" s="219" t="s">
        <v>70</v>
      </c>
      <c r="C70" s="311" t="s">
        <v>217</v>
      </c>
      <c r="D70" s="311"/>
      <c r="E70" s="311"/>
      <c r="F70" s="311"/>
      <c r="G70" s="311"/>
      <c r="H70" s="311"/>
      <c r="I70" s="311"/>
      <c r="J70" s="311"/>
      <c r="K70" s="311"/>
      <c r="L70" s="311"/>
      <c r="M70" s="312"/>
    </row>
    <row r="71" spans="2:13" x14ac:dyDescent="0.35">
      <c r="B71" s="284"/>
      <c r="C71" s="285"/>
      <c r="D71" s="285"/>
      <c r="E71" s="285"/>
      <c r="F71" s="285"/>
      <c r="G71" s="285"/>
      <c r="H71" s="285"/>
      <c r="I71" s="285"/>
      <c r="J71" s="285"/>
      <c r="K71" s="285"/>
      <c r="L71" s="285"/>
      <c r="M71" s="286"/>
    </row>
    <row r="72" spans="2:13" ht="9.9499999999999993" customHeight="1" x14ac:dyDescent="0.35">
      <c r="B72" s="287"/>
      <c r="C72" s="288"/>
      <c r="D72" s="288"/>
      <c r="E72" s="288"/>
      <c r="F72" s="288"/>
      <c r="G72" s="288"/>
      <c r="H72" s="288"/>
      <c r="I72" s="288"/>
      <c r="J72" s="288"/>
      <c r="K72" s="288"/>
      <c r="L72" s="288"/>
      <c r="M72" s="289"/>
    </row>
    <row r="73" spans="2:13" ht="9.9499999999999993" customHeight="1" x14ac:dyDescent="0.35">
      <c r="B73" s="221"/>
      <c r="C73" s="221"/>
      <c r="D73" s="221"/>
      <c r="E73" s="221"/>
      <c r="F73" s="221"/>
      <c r="G73" s="221"/>
      <c r="H73" s="221"/>
      <c r="I73" s="221"/>
      <c r="J73" s="221"/>
      <c r="K73" s="221"/>
      <c r="L73" s="221"/>
      <c r="M73" s="221"/>
    </row>
    <row r="74" spans="2:13" ht="9.9499999999999993" customHeight="1" x14ac:dyDescent="0.35">
      <c r="B74" s="221"/>
      <c r="C74" s="221"/>
      <c r="D74" s="221"/>
      <c r="E74" s="221"/>
      <c r="F74" s="221"/>
      <c r="G74" s="221"/>
      <c r="H74" s="221"/>
      <c r="I74" s="221"/>
      <c r="J74" s="221"/>
      <c r="K74" s="221"/>
      <c r="L74" s="221"/>
      <c r="M74" s="221"/>
    </row>
    <row r="75" spans="2:13" x14ac:dyDescent="0.35">
      <c r="B75" s="223" t="s">
        <v>669</v>
      </c>
      <c r="C75" s="223"/>
      <c r="D75" s="223"/>
      <c r="E75" s="223"/>
      <c r="F75" s="223"/>
      <c r="G75" s="223"/>
      <c r="H75" s="223"/>
      <c r="I75" s="223"/>
      <c r="J75" s="223"/>
      <c r="K75" s="223"/>
      <c r="L75" s="223"/>
      <c r="M75" s="223"/>
    </row>
    <row r="76" spans="2:13" ht="9.9499999999999993" customHeight="1" x14ac:dyDescent="0.35">
      <c r="B76" s="219" t="s">
        <v>70</v>
      </c>
      <c r="C76" s="311" t="s">
        <v>664</v>
      </c>
      <c r="D76" s="311"/>
      <c r="E76" s="311"/>
      <c r="F76" s="311"/>
      <c r="G76" s="311"/>
      <c r="H76" s="311"/>
      <c r="I76" s="311"/>
      <c r="J76" s="311"/>
      <c r="K76" s="311"/>
      <c r="L76" s="311"/>
      <c r="M76" s="312"/>
    </row>
    <row r="77" spans="2:13" ht="9.9499999999999993" customHeight="1" x14ac:dyDescent="0.35">
      <c r="B77" s="220"/>
      <c r="C77" s="223" t="s">
        <v>665</v>
      </c>
      <c r="D77" s="210"/>
      <c r="E77" s="210"/>
      <c r="F77" s="210"/>
      <c r="G77" s="210"/>
      <c r="H77" s="210"/>
      <c r="I77" s="210"/>
      <c r="J77" s="210"/>
      <c r="K77" s="210"/>
      <c r="L77" s="210"/>
      <c r="M77" s="211"/>
    </row>
    <row r="78" spans="2:13" ht="9.9499999999999993" customHeight="1" x14ac:dyDescent="0.35">
      <c r="B78" s="284"/>
      <c r="C78" s="285"/>
      <c r="D78" s="285"/>
      <c r="E78" s="285"/>
      <c r="F78" s="285"/>
      <c r="G78" s="285"/>
      <c r="H78" s="285"/>
      <c r="I78" s="285"/>
      <c r="J78" s="285"/>
      <c r="K78" s="285"/>
      <c r="L78" s="285"/>
      <c r="M78" s="286"/>
    </row>
    <row r="79" spans="2:13" ht="9.9499999999999993" customHeight="1" x14ac:dyDescent="0.35">
      <c r="B79" s="287"/>
      <c r="C79" s="288"/>
      <c r="D79" s="288"/>
      <c r="E79" s="288"/>
      <c r="F79" s="288"/>
      <c r="G79" s="288"/>
      <c r="H79" s="288"/>
      <c r="I79" s="288"/>
      <c r="J79" s="288"/>
      <c r="K79" s="288"/>
      <c r="L79" s="288"/>
      <c r="M79" s="289"/>
    </row>
    <row r="80" spans="2:13" ht="9.9499999999999993" customHeight="1" x14ac:dyDescent="0.35">
      <c r="B80" s="221"/>
      <c r="C80" s="221"/>
      <c r="D80" s="221"/>
      <c r="E80" s="221"/>
      <c r="F80" s="221"/>
      <c r="G80" s="221"/>
      <c r="H80" s="221"/>
      <c r="I80" s="221"/>
      <c r="J80" s="221"/>
      <c r="K80" s="221"/>
      <c r="L80" s="221"/>
      <c r="M80" s="221"/>
    </row>
    <row r="81" spans="2:13" ht="9.9499999999999993" customHeight="1" x14ac:dyDescent="0.35">
      <c r="B81" s="221"/>
      <c r="C81" s="221"/>
      <c r="D81" s="221"/>
      <c r="E81" s="221"/>
      <c r="F81" s="221"/>
      <c r="G81" s="221"/>
      <c r="H81" s="221"/>
      <c r="I81" s="221"/>
      <c r="J81" s="221"/>
      <c r="K81" s="221"/>
      <c r="L81" s="221"/>
      <c r="M81" s="221"/>
    </row>
    <row r="82" spans="2:13" ht="9.9499999999999993" customHeight="1" x14ac:dyDescent="0.35">
      <c r="B82" s="223" t="s">
        <v>218</v>
      </c>
      <c r="C82" s="223"/>
      <c r="D82" s="223"/>
      <c r="E82" s="223"/>
      <c r="F82" s="223"/>
      <c r="G82" s="223"/>
      <c r="H82" s="223"/>
      <c r="I82" s="223"/>
      <c r="J82" s="223"/>
      <c r="K82" s="223"/>
      <c r="L82" s="223"/>
      <c r="M82" s="223"/>
    </row>
    <row r="83" spans="2:13" ht="9.9499999999999993" customHeight="1" x14ac:dyDescent="0.35">
      <c r="B83" s="219" t="s">
        <v>70</v>
      </c>
      <c r="C83" s="311" t="s">
        <v>219</v>
      </c>
      <c r="D83" s="311"/>
      <c r="E83" s="311"/>
      <c r="F83" s="311"/>
      <c r="G83" s="311"/>
      <c r="H83" s="311"/>
      <c r="I83" s="311"/>
      <c r="J83" s="311"/>
      <c r="K83" s="311"/>
      <c r="L83" s="311"/>
      <c r="M83" s="312"/>
    </row>
    <row r="84" spans="2:13" x14ac:dyDescent="0.35">
      <c r="B84" s="284"/>
      <c r="C84" s="285"/>
      <c r="D84" s="285"/>
      <c r="E84" s="285"/>
      <c r="F84" s="285"/>
      <c r="G84" s="285"/>
      <c r="H84" s="285"/>
      <c r="I84" s="285"/>
      <c r="J84" s="285"/>
      <c r="K84" s="285"/>
      <c r="L84" s="285"/>
      <c r="M84" s="286"/>
    </row>
    <row r="85" spans="2:13" x14ac:dyDescent="0.35">
      <c r="B85" s="287"/>
      <c r="C85" s="288"/>
      <c r="D85" s="288"/>
      <c r="E85" s="288"/>
      <c r="F85" s="288"/>
      <c r="G85" s="288"/>
      <c r="H85" s="288"/>
      <c r="I85" s="288"/>
      <c r="J85" s="288"/>
      <c r="K85" s="288"/>
      <c r="L85" s="288"/>
      <c r="M85" s="289"/>
    </row>
    <row r="86" spans="2:13" x14ac:dyDescent="0.35">
      <c r="B86" s="223"/>
      <c r="C86" s="223"/>
      <c r="D86" s="223"/>
      <c r="E86" s="223"/>
      <c r="F86" s="223"/>
      <c r="G86" s="223"/>
      <c r="H86" s="223"/>
      <c r="I86" s="223"/>
      <c r="J86" s="223"/>
      <c r="K86" s="223"/>
      <c r="L86" s="223"/>
      <c r="M86" s="223"/>
    </row>
    <row r="87" spans="2:13" x14ac:dyDescent="0.35">
      <c r="B87" s="223" t="s">
        <v>220</v>
      </c>
      <c r="C87" s="223"/>
      <c r="D87" s="223"/>
      <c r="E87" s="223"/>
      <c r="F87" s="223"/>
      <c r="G87" s="223"/>
      <c r="H87" s="223"/>
      <c r="I87" s="223"/>
      <c r="J87" s="223"/>
      <c r="K87" s="223"/>
      <c r="L87" s="223"/>
      <c r="M87" s="223"/>
    </row>
    <row r="88" spans="2:13" ht="11.1" customHeight="1" x14ac:dyDescent="0.35">
      <c r="B88" s="219" t="s">
        <v>70</v>
      </c>
      <c r="C88" s="311" t="s">
        <v>221</v>
      </c>
      <c r="D88" s="311"/>
      <c r="E88" s="311"/>
      <c r="F88" s="311"/>
      <c r="G88" s="311"/>
      <c r="H88" s="311"/>
      <c r="I88" s="311"/>
      <c r="J88" s="311"/>
      <c r="K88" s="311"/>
      <c r="L88" s="311"/>
      <c r="M88" s="312"/>
    </row>
    <row r="89" spans="2:13" x14ac:dyDescent="0.35">
      <c r="B89" s="220" t="s">
        <v>70</v>
      </c>
      <c r="C89" s="309" t="s">
        <v>243</v>
      </c>
      <c r="D89" s="309"/>
      <c r="E89" s="309"/>
      <c r="F89" s="309"/>
      <c r="G89" s="309"/>
      <c r="H89" s="309"/>
      <c r="I89" s="309"/>
      <c r="J89" s="309"/>
      <c r="K89" s="309"/>
      <c r="L89" s="309"/>
      <c r="M89" s="310"/>
    </row>
    <row r="90" spans="2:13" x14ac:dyDescent="0.35">
      <c r="B90" s="284"/>
      <c r="C90" s="285"/>
      <c r="D90" s="285"/>
      <c r="E90" s="285"/>
      <c r="F90" s="285"/>
      <c r="G90" s="285"/>
      <c r="H90" s="285"/>
      <c r="I90" s="285"/>
      <c r="J90" s="285"/>
      <c r="K90" s="285"/>
      <c r="L90" s="285"/>
      <c r="M90" s="286"/>
    </row>
    <row r="91" spans="2:13" x14ac:dyDescent="0.35">
      <c r="B91" s="287"/>
      <c r="C91" s="288"/>
      <c r="D91" s="288"/>
      <c r="E91" s="288"/>
      <c r="F91" s="288"/>
      <c r="G91" s="288"/>
      <c r="H91" s="288"/>
      <c r="I91" s="288"/>
      <c r="J91" s="288"/>
      <c r="K91" s="288"/>
      <c r="L91" s="288"/>
      <c r="M91" s="289"/>
    </row>
    <row r="92" spans="2:13" x14ac:dyDescent="0.35">
      <c r="B92" s="216"/>
      <c r="C92" s="216"/>
      <c r="D92" s="223"/>
      <c r="E92" s="223"/>
      <c r="F92" s="223"/>
      <c r="G92" s="223"/>
      <c r="H92" s="223"/>
      <c r="I92" s="223"/>
      <c r="J92" s="223"/>
      <c r="K92" s="223"/>
      <c r="L92" s="223"/>
      <c r="M92" s="223"/>
    </row>
    <row r="93" spans="2:13" ht="11.1" customHeight="1" x14ac:dyDescent="0.35">
      <c r="B93" s="223" t="s">
        <v>222</v>
      </c>
      <c r="C93" s="223"/>
      <c r="D93" s="223"/>
      <c r="E93" s="223"/>
      <c r="F93" s="223"/>
      <c r="G93" s="223"/>
      <c r="H93" s="223"/>
      <c r="I93" s="223"/>
      <c r="J93" s="223"/>
      <c r="K93" s="223"/>
      <c r="L93" s="223"/>
      <c r="M93" s="223"/>
    </row>
    <row r="94" spans="2:13" x14ac:dyDescent="0.35">
      <c r="B94" s="219" t="s">
        <v>70</v>
      </c>
      <c r="C94" s="311" t="s">
        <v>223</v>
      </c>
      <c r="D94" s="311"/>
      <c r="E94" s="311"/>
      <c r="F94" s="311"/>
      <c r="G94" s="311"/>
      <c r="H94" s="311"/>
      <c r="I94" s="311"/>
      <c r="J94" s="311"/>
      <c r="K94" s="311"/>
      <c r="L94" s="311"/>
      <c r="M94" s="312"/>
    </row>
    <row r="95" spans="2:13" x14ac:dyDescent="0.35">
      <c r="B95" s="284"/>
      <c r="C95" s="285"/>
      <c r="D95" s="285"/>
      <c r="E95" s="285"/>
      <c r="F95" s="285"/>
      <c r="G95" s="285"/>
      <c r="H95" s="285"/>
      <c r="I95" s="285"/>
      <c r="J95" s="285"/>
      <c r="K95" s="285"/>
      <c r="L95" s="285"/>
      <c r="M95" s="286"/>
    </row>
    <row r="96" spans="2:13" x14ac:dyDescent="0.35">
      <c r="B96" s="287"/>
      <c r="C96" s="288"/>
      <c r="D96" s="288"/>
      <c r="E96" s="288"/>
      <c r="F96" s="288"/>
      <c r="G96" s="288"/>
      <c r="H96" s="288"/>
      <c r="I96" s="288"/>
      <c r="J96" s="288"/>
      <c r="K96" s="288"/>
      <c r="L96" s="288"/>
      <c r="M96" s="289"/>
    </row>
    <row r="97" spans="2:13" x14ac:dyDescent="0.35">
      <c r="B97" s="215"/>
      <c r="C97" s="215"/>
      <c r="D97" s="215"/>
      <c r="E97" s="215"/>
      <c r="F97" s="215"/>
      <c r="G97" s="215"/>
      <c r="H97" s="215"/>
      <c r="I97" s="215"/>
      <c r="J97" s="215"/>
      <c r="K97" s="215"/>
      <c r="L97" s="215"/>
      <c r="M97" s="215"/>
    </row>
    <row r="98" spans="2:13" ht="11.1" customHeight="1" x14ac:dyDescent="0.35">
      <c r="B98" t="s">
        <v>244</v>
      </c>
    </row>
    <row r="99" spans="2:13" ht="11.1" customHeight="1" x14ac:dyDescent="0.35">
      <c r="B99" s="214" t="s">
        <v>70</v>
      </c>
      <c r="C99" s="316" t="s">
        <v>227</v>
      </c>
      <c r="D99" s="316"/>
      <c r="E99" s="316"/>
      <c r="F99" s="317"/>
      <c r="G99" s="340" t="s">
        <v>224</v>
      </c>
      <c r="H99" s="341"/>
      <c r="I99" s="341"/>
      <c r="J99" s="341"/>
      <c r="K99" s="341"/>
      <c r="L99" s="341"/>
      <c r="M99" s="342"/>
    </row>
    <row r="100" spans="2:13" x14ac:dyDescent="0.35">
      <c r="B100" s="52"/>
      <c r="C100" s="343" t="s">
        <v>228</v>
      </c>
      <c r="D100" s="343"/>
      <c r="E100" s="343"/>
      <c r="F100" s="344"/>
      <c r="G100" s="345" t="s">
        <v>236</v>
      </c>
      <c r="H100" s="316"/>
      <c r="I100" s="316"/>
      <c r="J100" s="316"/>
      <c r="K100" s="316"/>
      <c r="L100" s="316"/>
      <c r="M100" s="317"/>
    </row>
    <row r="101" spans="2:13" x14ac:dyDescent="0.35">
      <c r="B101" s="212"/>
      <c r="C101" s="346" t="s">
        <v>229</v>
      </c>
      <c r="D101" s="346"/>
      <c r="E101" s="346"/>
      <c r="F101" s="347"/>
      <c r="G101" s="348" t="s">
        <v>237</v>
      </c>
      <c r="H101" s="346"/>
      <c r="I101" s="346"/>
      <c r="J101" s="346"/>
      <c r="K101" s="346"/>
      <c r="L101" s="346"/>
      <c r="M101" s="347"/>
    </row>
    <row r="102" spans="2:13" x14ac:dyDescent="0.35">
      <c r="B102" s="212" t="s">
        <v>70</v>
      </c>
      <c r="C102" s="346" t="s">
        <v>230</v>
      </c>
      <c r="D102" s="346"/>
      <c r="E102" s="346"/>
      <c r="F102" s="347"/>
      <c r="G102" s="348"/>
      <c r="H102" s="346"/>
      <c r="I102" s="346"/>
      <c r="J102" s="346"/>
      <c r="K102" s="346"/>
      <c r="L102" s="346"/>
      <c r="M102" s="347"/>
    </row>
    <row r="103" spans="2:13" x14ac:dyDescent="0.35">
      <c r="B103" s="212"/>
      <c r="C103" s="346" t="s">
        <v>231</v>
      </c>
      <c r="D103" s="346"/>
      <c r="E103" s="346"/>
      <c r="F103" s="347"/>
      <c r="G103" s="212" t="s">
        <v>226</v>
      </c>
      <c r="H103" s="349"/>
      <c r="I103" s="349"/>
      <c r="J103" s="349"/>
      <c r="K103" s="349"/>
      <c r="L103" s="349"/>
      <c r="M103" s="350"/>
    </row>
    <row r="104" spans="2:13" ht="11.1" customHeight="1" x14ac:dyDescent="0.35">
      <c r="B104" s="212"/>
      <c r="C104" s="346" t="s">
        <v>232</v>
      </c>
      <c r="D104" s="346"/>
      <c r="E104" s="346"/>
      <c r="F104" s="347"/>
      <c r="G104" s="212" t="s">
        <v>225</v>
      </c>
      <c r="H104" s="349"/>
      <c r="I104" s="349"/>
      <c r="J104" s="349"/>
      <c r="K104" s="349"/>
      <c r="L104" s="349"/>
      <c r="M104" s="350"/>
    </row>
    <row r="105" spans="2:13" x14ac:dyDescent="0.35">
      <c r="B105" s="212"/>
      <c r="C105" s="346" t="s">
        <v>233</v>
      </c>
      <c r="D105" s="346"/>
      <c r="E105" s="346"/>
      <c r="F105" s="347"/>
      <c r="G105" s="348"/>
      <c r="H105" s="346"/>
      <c r="I105" s="346"/>
      <c r="J105" s="346"/>
      <c r="K105" s="346"/>
      <c r="L105" s="346"/>
      <c r="M105" s="347"/>
    </row>
    <row r="106" spans="2:13" x14ac:dyDescent="0.35">
      <c r="B106" s="212"/>
      <c r="C106" s="346" t="s">
        <v>234</v>
      </c>
      <c r="D106" s="346"/>
      <c r="E106" s="346"/>
      <c r="F106" s="347"/>
      <c r="G106" s="348"/>
      <c r="H106" s="346"/>
      <c r="I106" s="346"/>
      <c r="J106" s="346"/>
      <c r="K106" s="346"/>
      <c r="L106" s="346"/>
      <c r="M106" s="347"/>
    </row>
    <row r="107" spans="2:13" x14ac:dyDescent="0.35">
      <c r="B107" s="212"/>
      <c r="C107" s="346" t="s">
        <v>235</v>
      </c>
      <c r="D107" s="346"/>
      <c r="E107" s="346"/>
      <c r="F107" s="347"/>
      <c r="G107" s="348"/>
      <c r="H107" s="346"/>
      <c r="I107" s="346"/>
      <c r="J107" s="346"/>
      <c r="K107" s="346"/>
      <c r="L107" s="346"/>
      <c r="M107" s="347"/>
    </row>
    <row r="108" spans="2:13" x14ac:dyDescent="0.35">
      <c r="B108" s="213"/>
      <c r="C108" s="352"/>
      <c r="D108" s="352"/>
      <c r="E108" s="352"/>
      <c r="F108" s="353"/>
      <c r="G108" s="351"/>
      <c r="H108" s="352"/>
      <c r="I108" s="352"/>
      <c r="J108" s="352"/>
      <c r="K108" s="352"/>
      <c r="L108" s="352"/>
      <c r="M108" s="353"/>
    </row>
    <row r="109" spans="2:13" ht="11.1" customHeight="1" x14ac:dyDescent="0.35"/>
    <row r="110" spans="2:13" ht="11.1" customHeight="1" x14ac:dyDescent="0.35">
      <c r="B110" s="49" t="s">
        <v>238</v>
      </c>
      <c r="C110" s="49"/>
      <c r="D110" s="49" t="s">
        <v>240</v>
      </c>
      <c r="E110" s="48"/>
      <c r="F110" s="48"/>
      <c r="G110" s="48"/>
      <c r="H110" s="48"/>
      <c r="I110" s="48"/>
      <c r="J110" s="48"/>
      <c r="K110" s="48"/>
      <c r="L110" s="48"/>
    </row>
    <row r="111" spans="2:13" ht="11.1" customHeight="1" x14ac:dyDescent="0.35">
      <c r="B111" s="49"/>
      <c r="C111" s="49"/>
      <c r="D111" s="49" t="s">
        <v>241</v>
      </c>
      <c r="E111" s="48"/>
      <c r="F111" s="48"/>
      <c r="G111" s="48"/>
      <c r="H111" s="48"/>
      <c r="I111" s="48"/>
      <c r="J111" s="48"/>
      <c r="K111" s="48"/>
      <c r="L111" s="48"/>
    </row>
    <row r="112" spans="2:13" ht="11.1" customHeight="1" x14ac:dyDescent="0.35">
      <c r="B112" s="49"/>
      <c r="C112" s="49"/>
      <c r="D112" s="49" t="s">
        <v>242</v>
      </c>
      <c r="E112" s="48"/>
      <c r="F112" s="48"/>
      <c r="G112" s="48"/>
      <c r="H112" s="48"/>
      <c r="I112" s="48"/>
      <c r="J112" s="48"/>
      <c r="K112" s="48"/>
      <c r="L112" s="48"/>
    </row>
    <row r="113" spans="2:12" ht="11.1" customHeight="1" x14ac:dyDescent="0.35">
      <c r="B113" s="49" t="s">
        <v>239</v>
      </c>
      <c r="C113" s="49"/>
      <c r="D113" s="49" t="s">
        <v>245</v>
      </c>
      <c r="E113" s="48"/>
      <c r="F113" s="48"/>
      <c r="G113" s="48"/>
      <c r="H113" s="48"/>
      <c r="I113" s="48"/>
      <c r="J113" s="48"/>
      <c r="K113" s="48"/>
      <c r="L113" s="48"/>
    </row>
  </sheetData>
  <sheetProtection insertRows="0" selectLockedCells="1"/>
  <mergeCells count="83">
    <mergeCell ref="B48:M51"/>
    <mergeCell ref="B56:M59"/>
    <mergeCell ref="C45:M45"/>
    <mergeCell ref="B38:D38"/>
    <mergeCell ref="C76:M76"/>
    <mergeCell ref="B78:M79"/>
    <mergeCell ref="B13:M13"/>
    <mergeCell ref="B25:E25"/>
    <mergeCell ref="C26:M26"/>
    <mergeCell ref="C54:M54"/>
    <mergeCell ref="B34:M36"/>
    <mergeCell ref="C39:M39"/>
    <mergeCell ref="B40:M42"/>
    <mergeCell ref="C47:M47"/>
    <mergeCell ref="C46:M46"/>
    <mergeCell ref="B30:D30"/>
    <mergeCell ref="E30:M30"/>
    <mergeCell ref="C31:M31"/>
    <mergeCell ref="E17:M17"/>
    <mergeCell ref="B18:D18"/>
    <mergeCell ref="E18:M18"/>
    <mergeCell ref="C105:F105"/>
    <mergeCell ref="G105:M108"/>
    <mergeCell ref="C106:F106"/>
    <mergeCell ref="C107:F107"/>
    <mergeCell ref="C108:F108"/>
    <mergeCell ref="C102:F102"/>
    <mergeCell ref="G102:M102"/>
    <mergeCell ref="C103:F103"/>
    <mergeCell ref="H103:M103"/>
    <mergeCell ref="C104:F104"/>
    <mergeCell ref="H104:M104"/>
    <mergeCell ref="C99:F99"/>
    <mergeCell ref="G99:M99"/>
    <mergeCell ref="C100:F100"/>
    <mergeCell ref="G100:M100"/>
    <mergeCell ref="C101:F101"/>
    <mergeCell ref="G101:M101"/>
    <mergeCell ref="C20:M20"/>
    <mergeCell ref="B29:D29"/>
    <mergeCell ref="E29:M29"/>
    <mergeCell ref="B28:M28"/>
    <mergeCell ref="C27:M27"/>
    <mergeCell ref="C22:M22"/>
    <mergeCell ref="B23:M23"/>
    <mergeCell ref="D2:J2"/>
    <mergeCell ref="B6:D6"/>
    <mergeCell ref="B5:D5"/>
    <mergeCell ref="E5:M5"/>
    <mergeCell ref="D3:J3"/>
    <mergeCell ref="E6:M6"/>
    <mergeCell ref="G8:M8"/>
    <mergeCell ref="G7:M7"/>
    <mergeCell ref="B7:D8"/>
    <mergeCell ref="B9:D9"/>
    <mergeCell ref="C83:M83"/>
    <mergeCell ref="C62:M62"/>
    <mergeCell ref="B66:M67"/>
    <mergeCell ref="C70:M70"/>
    <mergeCell ref="B71:M72"/>
    <mergeCell ref="C65:M65"/>
    <mergeCell ref="C63:M63"/>
    <mergeCell ref="C64:M64"/>
    <mergeCell ref="B16:M16"/>
    <mergeCell ref="B17:D17"/>
    <mergeCell ref="C32:M32"/>
    <mergeCell ref="C33:M33"/>
    <mergeCell ref="B95:M96"/>
    <mergeCell ref="F12:M12"/>
    <mergeCell ref="F9:M9"/>
    <mergeCell ref="F10:M10"/>
    <mergeCell ref="B10:D10"/>
    <mergeCell ref="F11:M11"/>
    <mergeCell ref="B14:M14"/>
    <mergeCell ref="B15:M15"/>
    <mergeCell ref="C55:M55"/>
    <mergeCell ref="C89:M89"/>
    <mergeCell ref="B90:M91"/>
    <mergeCell ref="C94:M94"/>
    <mergeCell ref="B12:D12"/>
    <mergeCell ref="C88:M88"/>
    <mergeCell ref="B84:M85"/>
    <mergeCell ref="C19:M19"/>
  </mergeCells>
  <phoneticPr fontId="8"/>
  <dataValidations count="1">
    <dataValidation type="custom" operator="lessThanOrEqual" allowBlank="1" showInputMessage="1" showErrorMessage="1" prompt="300字以内で記入して下さい。" sqref="B15:B16" xr:uid="{2539077D-1E9A-4AE6-97DA-3619A95E9584}">
      <formula1>LENB(B15)&lt;=600</formula1>
    </dataValidation>
  </dataValidations>
  <pageMargins left="0.5" right="0.45" top="0.38" bottom="0.28000000000000003" header="0.3" footer="0.35"/>
  <pageSetup paperSize="9" orientation="portrait" horizontalDpi="1200" verticalDpi="1200" r:id="rId1"/>
  <extLst>
    <ext xmlns:x14="http://schemas.microsoft.com/office/spreadsheetml/2009/9/main" uri="{CCE6A557-97BC-4b89-ADB6-D9C93CAAB3DF}">
      <x14:dataValidations xmlns:xm="http://schemas.microsoft.com/office/excel/2006/main" count="7">
        <x14:dataValidation type="list" allowBlank="1" showInputMessage="1" showErrorMessage="1" xr:uid="{63F7E53D-9727-4313-8F7A-873E90291557}">
          <x14:formula1>
            <xm:f>list!$P$2:$P$35</xm:f>
          </x14:formula1>
          <xm:sqref>E8</xm:sqref>
        </x14:dataValidation>
        <x14:dataValidation type="list" allowBlank="1" showInputMessage="1" showErrorMessage="1" xr:uid="{E11FDA27-4D04-46D4-8CD3-A9B9B7306D32}">
          <x14:formula1>
            <xm:f>list!$R$2:$R$59</xm:f>
          </x14:formula1>
          <xm:sqref>F8</xm:sqref>
        </x14:dataValidation>
        <x14:dataValidation type="list" allowBlank="1" showInputMessage="1" showErrorMessage="1" xr:uid="{4D681249-17F1-43AE-B89A-1A43F20DAA37}">
          <x14:formula1>
            <xm:f>list!$T$2:$T$81</xm:f>
          </x14:formula1>
          <xm:sqref>G8:M8</xm:sqref>
        </x14:dataValidation>
        <x14:dataValidation type="list" allowBlank="1" showInputMessage="1" showErrorMessage="1" xr:uid="{3E60F20C-E381-4C25-B873-EAB6F22B7B5B}">
          <x14:formula1>
            <xm:f>list!$V$2:$V$87</xm:f>
          </x14:formula1>
          <xm:sqref>E10</xm:sqref>
        </x14:dataValidation>
        <x14:dataValidation type="list" allowBlank="1" showInputMessage="1" showErrorMessage="1" xr:uid="{ABA4CA17-4A25-4237-807E-7830ED819B73}">
          <x14:formula1>
            <xm:f>list!$X$2:$X$12</xm:f>
          </x14:formula1>
          <xm:sqref>F12:M12 F10:M10</xm:sqref>
        </x14:dataValidation>
        <x14:dataValidation type="list" allowBlank="1" showInputMessage="1" showErrorMessage="1" xr:uid="{6658184D-0268-4AEA-AD8C-BFF483EAE349}">
          <x14:formula1>
            <xm:f>list!$L$3:$L$5</xm:f>
          </x14:formula1>
          <xm:sqref>D3:J3</xm:sqref>
        </x14:dataValidation>
        <x14:dataValidation type="list" allowBlank="1" showInputMessage="1" showErrorMessage="1" xr:uid="{4496A85F-9B33-42F4-BB21-E80C481DEEAF}">
          <x14:formula1>
            <xm:f>list!$Z$2:$Z$5</xm:f>
          </x14:formula1>
          <xm:sqref>E12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DBEC6-0EAC-49FA-92EE-3D61B3B32FC0}">
  <dimension ref="B1:T83"/>
  <sheetViews>
    <sheetView showGridLines="0" zoomScaleNormal="100" workbookViewId="0">
      <selection activeCell="J19" sqref="J19"/>
    </sheetView>
  </sheetViews>
  <sheetFormatPr defaultRowHeight="16.5" x14ac:dyDescent="0.35"/>
  <cols>
    <col min="1" max="1" width="1.42578125" customWidth="1"/>
    <col min="12" max="12" width="9.140625" style="169"/>
    <col min="13" max="15" width="9.140625" style="164"/>
    <col min="16" max="20" width="9.140625" style="169"/>
  </cols>
  <sheetData>
    <row r="1" spans="2:11" ht="4.5" customHeight="1" x14ac:dyDescent="0.35"/>
    <row r="2" spans="2:11" x14ac:dyDescent="0.35">
      <c r="B2" s="369" t="s">
        <v>667</v>
      </c>
      <c r="C2" s="369"/>
      <c r="D2" s="369"/>
      <c r="E2" s="369"/>
      <c r="F2" s="369"/>
      <c r="G2" s="369"/>
      <c r="H2" s="369"/>
      <c r="I2" s="369"/>
      <c r="J2" s="369"/>
    </row>
    <row r="3" spans="2:11" x14ac:dyDescent="0.35">
      <c r="B3" s="369" t="s">
        <v>305</v>
      </c>
      <c r="C3" s="369"/>
      <c r="D3" s="369"/>
      <c r="E3" s="369"/>
      <c r="F3" s="369"/>
      <c r="G3" s="369"/>
      <c r="H3" s="369"/>
      <c r="I3" s="369"/>
      <c r="J3" s="369"/>
    </row>
    <row r="6" spans="2:11" ht="33" customHeight="1" x14ac:dyDescent="0.35">
      <c r="D6" s="48" t="s">
        <v>307</v>
      </c>
      <c r="E6" s="48"/>
      <c r="F6" s="165" t="s">
        <v>308</v>
      </c>
      <c r="G6" s="389" t="str">
        <f>IF(様式第１の１!F34="","",様式第１の１!F34)</f>
        <v/>
      </c>
      <c r="H6" s="390"/>
      <c r="I6" s="390"/>
      <c r="J6" s="390"/>
      <c r="K6" s="391"/>
    </row>
    <row r="7" spans="2:11" ht="33.75" customHeight="1" x14ac:dyDescent="0.35">
      <c r="F7" s="165" t="s">
        <v>309</v>
      </c>
      <c r="G7" s="389" t="str">
        <f>IF(様式第１の１!E24="","",様式第１の１!E24)</f>
        <v/>
      </c>
      <c r="H7" s="390"/>
      <c r="I7" s="390"/>
      <c r="J7" s="390"/>
      <c r="K7" s="391"/>
    </row>
    <row r="8" spans="2:11" x14ac:dyDescent="0.35">
      <c r="F8" s="45" t="s">
        <v>310</v>
      </c>
      <c r="G8" s="392" t="str">
        <f>IF(様式第１の１!E26="","",様式第１の１!E26&amp;様式第１の１!H26)</f>
        <v/>
      </c>
      <c r="H8" s="393"/>
      <c r="I8" s="393"/>
      <c r="J8" s="393"/>
      <c r="K8" s="394"/>
    </row>
    <row r="11" spans="2:11" x14ac:dyDescent="0.35">
      <c r="B11" s="378" t="s">
        <v>306</v>
      </c>
      <c r="C11" s="378"/>
      <c r="D11" s="378"/>
      <c r="E11" s="378"/>
      <c r="F11" s="378"/>
      <c r="G11" s="378"/>
      <c r="H11" s="378"/>
      <c r="I11" s="378"/>
      <c r="J11" s="378"/>
      <c r="K11" s="378"/>
    </row>
    <row r="12" spans="2:11" x14ac:dyDescent="0.35">
      <c r="B12" s="378"/>
      <c r="C12" s="378"/>
      <c r="D12" s="378"/>
      <c r="E12" s="378"/>
      <c r="F12" s="378"/>
      <c r="G12" s="378"/>
      <c r="H12" s="378"/>
      <c r="I12" s="378"/>
      <c r="J12" s="378"/>
      <c r="K12" s="378"/>
    </row>
    <row r="13" spans="2:11" x14ac:dyDescent="0.35">
      <c r="B13" s="378" t="s">
        <v>352</v>
      </c>
      <c r="C13" s="378"/>
      <c r="D13" s="378"/>
      <c r="E13" s="378"/>
      <c r="F13" s="378"/>
      <c r="G13" s="378"/>
      <c r="H13" s="378"/>
      <c r="I13" s="378"/>
      <c r="J13" s="378"/>
      <c r="K13" s="378"/>
    </row>
    <row r="14" spans="2:11" x14ac:dyDescent="0.35">
      <c r="B14" s="378"/>
      <c r="C14" s="378"/>
      <c r="D14" s="378"/>
      <c r="E14" s="378"/>
      <c r="F14" s="378"/>
      <c r="G14" s="378"/>
      <c r="H14" s="378"/>
      <c r="I14" s="378"/>
      <c r="J14" s="378"/>
      <c r="K14" s="378"/>
    </row>
    <row r="15" spans="2:11" x14ac:dyDescent="0.35">
      <c r="B15" s="161"/>
      <c r="C15" s="161"/>
      <c r="D15" s="161"/>
      <c r="E15" s="161"/>
      <c r="F15" s="161"/>
      <c r="G15" s="161"/>
      <c r="H15" s="161"/>
      <c r="I15" s="161"/>
      <c r="J15" s="161"/>
      <c r="K15" s="161"/>
    </row>
    <row r="16" spans="2:11" x14ac:dyDescent="0.35">
      <c r="B16" t="s">
        <v>311</v>
      </c>
    </row>
    <row r="18" spans="2:13" x14ac:dyDescent="0.35">
      <c r="B18" s="152" t="s">
        <v>312</v>
      </c>
      <c r="C18" s="153"/>
      <c r="D18" s="153"/>
      <c r="E18" s="153"/>
      <c r="F18" s="153"/>
      <c r="G18" s="153"/>
      <c r="H18" s="153"/>
      <c r="I18" s="153"/>
      <c r="J18" s="156" t="s">
        <v>313</v>
      </c>
      <c r="K18" s="154" t="s">
        <v>314</v>
      </c>
    </row>
    <row r="19" spans="2:13" x14ac:dyDescent="0.35">
      <c r="B19" s="155"/>
      <c r="C19" s="151"/>
      <c r="D19" s="151"/>
      <c r="E19" s="151"/>
      <c r="F19" s="151"/>
      <c r="G19" s="151"/>
      <c r="H19" s="151"/>
      <c r="I19" s="151"/>
      <c r="J19" s="167" t="s">
        <v>315</v>
      </c>
      <c r="K19" s="167" t="s">
        <v>315</v>
      </c>
      <c r="M19" s="164">
        <f>IF(J19="■",10,0)</f>
        <v>0</v>
      </c>
    </row>
    <row r="20" spans="2:13" x14ac:dyDescent="0.35">
      <c r="B20" s="375" t="s">
        <v>317</v>
      </c>
      <c r="C20" s="375"/>
      <c r="D20" s="375"/>
      <c r="E20" s="375"/>
      <c r="F20" s="375"/>
      <c r="G20" s="375"/>
      <c r="H20" s="375"/>
      <c r="I20" s="375"/>
      <c r="J20" s="375"/>
      <c r="K20" s="375"/>
    </row>
    <row r="21" spans="2:13" x14ac:dyDescent="0.35">
      <c r="B21" s="378"/>
      <c r="C21" s="378"/>
      <c r="D21" s="378"/>
      <c r="E21" s="378"/>
      <c r="F21" s="378"/>
      <c r="G21" s="378"/>
      <c r="H21" s="378"/>
      <c r="I21" s="378"/>
      <c r="J21" s="378"/>
      <c r="K21" s="378"/>
    </row>
    <row r="23" spans="2:13" x14ac:dyDescent="0.35">
      <c r="B23" s="384" t="s">
        <v>318</v>
      </c>
      <c r="C23" s="385"/>
      <c r="D23" s="385"/>
      <c r="E23" s="385"/>
      <c r="F23" s="385"/>
      <c r="G23" s="385"/>
      <c r="H23" s="385"/>
      <c r="I23" s="385"/>
      <c r="J23" s="385"/>
      <c r="K23" s="386"/>
    </row>
    <row r="24" spans="2:13" x14ac:dyDescent="0.35">
      <c r="B24" s="387"/>
      <c r="C24" s="253"/>
      <c r="D24" s="253"/>
      <c r="E24" s="253"/>
      <c r="F24" s="253"/>
      <c r="G24" s="253"/>
      <c r="H24" s="253"/>
      <c r="I24" s="253"/>
      <c r="J24" s="253"/>
      <c r="K24" s="388"/>
    </row>
    <row r="25" spans="2:13" x14ac:dyDescent="0.35">
      <c r="B25" s="374" t="s">
        <v>319</v>
      </c>
      <c r="C25" s="375"/>
      <c r="D25" s="375"/>
      <c r="E25" s="375"/>
      <c r="F25" s="375"/>
      <c r="G25" s="375"/>
      <c r="H25" s="375"/>
      <c r="I25" s="376"/>
      <c r="J25" s="156" t="s">
        <v>313</v>
      </c>
      <c r="K25" s="156" t="s">
        <v>314</v>
      </c>
    </row>
    <row r="26" spans="2:13" x14ac:dyDescent="0.35">
      <c r="B26" s="377"/>
      <c r="C26" s="378"/>
      <c r="D26" s="378"/>
      <c r="E26" s="378"/>
      <c r="F26" s="378"/>
      <c r="G26" s="378"/>
      <c r="H26" s="378"/>
      <c r="I26" s="379"/>
      <c r="J26" s="166" t="s">
        <v>315</v>
      </c>
      <c r="K26" s="166" t="s">
        <v>315</v>
      </c>
      <c r="M26" s="164">
        <f>IF(J26="■",20,0)</f>
        <v>0</v>
      </c>
    </row>
    <row r="27" spans="2:13" x14ac:dyDescent="0.35">
      <c r="B27" s="380"/>
      <c r="C27" s="381"/>
      <c r="D27" s="381"/>
      <c r="E27" s="381"/>
      <c r="F27" s="381"/>
      <c r="G27" s="381"/>
      <c r="H27" s="381"/>
      <c r="I27" s="382"/>
      <c r="J27" s="157" t="s">
        <v>320</v>
      </c>
      <c r="K27" s="160"/>
    </row>
    <row r="28" spans="2:13" x14ac:dyDescent="0.35">
      <c r="B28" s="374" t="s">
        <v>321</v>
      </c>
      <c r="C28" s="375"/>
      <c r="D28" s="375"/>
      <c r="E28" s="375"/>
      <c r="F28" s="375"/>
      <c r="G28" s="375"/>
      <c r="H28" s="375"/>
      <c r="I28" s="376"/>
      <c r="J28" s="158" t="s">
        <v>313</v>
      </c>
      <c r="K28" s="158" t="s">
        <v>314</v>
      </c>
    </row>
    <row r="29" spans="2:13" x14ac:dyDescent="0.35">
      <c r="B29" s="377"/>
      <c r="C29" s="383"/>
      <c r="D29" s="383"/>
      <c r="E29" s="383"/>
      <c r="F29" s="383"/>
      <c r="G29" s="383"/>
      <c r="H29" s="383"/>
      <c r="I29" s="379"/>
      <c r="J29" s="166" t="s">
        <v>315</v>
      </c>
      <c r="K29" s="166" t="s">
        <v>315</v>
      </c>
      <c r="M29" s="164">
        <f>IF(J29="■",30,0)</f>
        <v>0</v>
      </c>
    </row>
    <row r="30" spans="2:13" x14ac:dyDescent="0.35">
      <c r="B30" s="380"/>
      <c r="C30" s="381"/>
      <c r="D30" s="381"/>
      <c r="E30" s="381"/>
      <c r="F30" s="381"/>
      <c r="G30" s="381"/>
      <c r="H30" s="381"/>
      <c r="I30" s="382"/>
      <c r="J30" s="157" t="s">
        <v>322</v>
      </c>
      <c r="K30" s="160"/>
    </row>
    <row r="31" spans="2:13" x14ac:dyDescent="0.35">
      <c r="B31" s="374" t="s">
        <v>323</v>
      </c>
      <c r="C31" s="375"/>
      <c r="D31" s="375"/>
      <c r="E31" s="375"/>
      <c r="F31" s="375"/>
      <c r="G31" s="375"/>
      <c r="H31" s="375"/>
      <c r="I31" s="376"/>
      <c r="J31" s="156" t="s">
        <v>313</v>
      </c>
      <c r="K31" s="156" t="s">
        <v>314</v>
      </c>
    </row>
    <row r="32" spans="2:13" x14ac:dyDescent="0.35">
      <c r="B32" s="377"/>
      <c r="C32" s="383"/>
      <c r="D32" s="383"/>
      <c r="E32" s="383"/>
      <c r="F32" s="383"/>
      <c r="G32" s="383"/>
      <c r="H32" s="383"/>
      <c r="I32" s="379"/>
      <c r="J32" s="166" t="s">
        <v>315</v>
      </c>
      <c r="K32" s="166" t="s">
        <v>315</v>
      </c>
      <c r="M32" s="164">
        <f>IF(J32="■",40,0)</f>
        <v>0</v>
      </c>
    </row>
    <row r="33" spans="2:14" x14ac:dyDescent="0.35">
      <c r="B33" s="380"/>
      <c r="C33" s="381"/>
      <c r="D33" s="381"/>
      <c r="E33" s="381"/>
      <c r="F33" s="381"/>
      <c r="G33" s="381"/>
      <c r="H33" s="381"/>
      <c r="I33" s="382"/>
      <c r="J33" s="157" t="s">
        <v>324</v>
      </c>
      <c r="K33" s="160"/>
    </row>
    <row r="34" spans="2:14" x14ac:dyDescent="0.35">
      <c r="B34" s="374" t="s">
        <v>325</v>
      </c>
      <c r="C34" s="375"/>
      <c r="D34" s="375"/>
      <c r="E34" s="375"/>
      <c r="F34" s="375"/>
      <c r="G34" s="375"/>
      <c r="H34" s="375"/>
      <c r="I34" s="376"/>
      <c r="J34" s="158" t="s">
        <v>313</v>
      </c>
      <c r="K34" s="158" t="s">
        <v>314</v>
      </c>
    </row>
    <row r="35" spans="2:14" x14ac:dyDescent="0.35">
      <c r="B35" s="377"/>
      <c r="C35" s="383"/>
      <c r="D35" s="383"/>
      <c r="E35" s="383"/>
      <c r="F35" s="383"/>
      <c r="G35" s="383"/>
      <c r="H35" s="383"/>
      <c r="I35" s="379"/>
      <c r="J35" s="166" t="s">
        <v>315</v>
      </c>
      <c r="K35" s="166" t="s">
        <v>315</v>
      </c>
      <c r="M35" s="164">
        <f>IF(J35="■",50,0)</f>
        <v>0</v>
      </c>
    </row>
    <row r="36" spans="2:14" x14ac:dyDescent="0.35">
      <c r="B36" s="380"/>
      <c r="C36" s="381"/>
      <c r="D36" s="381"/>
      <c r="E36" s="381"/>
      <c r="F36" s="381"/>
      <c r="G36" s="381"/>
      <c r="H36" s="381"/>
      <c r="I36" s="382"/>
      <c r="J36" s="157" t="s">
        <v>326</v>
      </c>
      <c r="K36" s="160"/>
    </row>
    <row r="37" spans="2:14" ht="66" x14ac:dyDescent="0.35">
      <c r="B37" s="155"/>
      <c r="C37" s="151"/>
      <c r="D37" s="151"/>
      <c r="E37" s="151"/>
      <c r="F37" s="151"/>
      <c r="G37" s="151"/>
      <c r="H37" s="151"/>
      <c r="I37" s="151"/>
      <c r="J37" s="162"/>
      <c r="K37" s="163" t="s">
        <v>335</v>
      </c>
    </row>
    <row r="38" spans="2:14" x14ac:dyDescent="0.35">
      <c r="B38" t="s">
        <v>327</v>
      </c>
    </row>
    <row r="39" spans="2:14" x14ac:dyDescent="0.35">
      <c r="B39" s="378" t="s">
        <v>328</v>
      </c>
      <c r="C39" s="378"/>
      <c r="D39" s="378"/>
      <c r="E39" s="378"/>
      <c r="F39" s="378"/>
      <c r="G39" s="378"/>
      <c r="H39" s="378"/>
      <c r="I39" s="378"/>
      <c r="J39" s="378"/>
      <c r="K39" s="378"/>
    </row>
    <row r="40" spans="2:14" x14ac:dyDescent="0.35">
      <c r="B40" s="378"/>
      <c r="C40" s="378"/>
      <c r="D40" s="378"/>
      <c r="E40" s="378"/>
      <c r="F40" s="378"/>
      <c r="G40" s="378"/>
      <c r="H40" s="378"/>
      <c r="I40" s="378"/>
      <c r="J40" s="378"/>
      <c r="K40" s="378"/>
    </row>
    <row r="42" spans="2:14" x14ac:dyDescent="0.35">
      <c r="B42" t="s">
        <v>329</v>
      </c>
    </row>
    <row r="43" spans="2:14" x14ac:dyDescent="0.35">
      <c r="B43" s="384" t="s">
        <v>330</v>
      </c>
      <c r="C43" s="385"/>
      <c r="D43" s="385"/>
      <c r="E43" s="385"/>
      <c r="F43" s="385"/>
      <c r="G43" s="385"/>
      <c r="H43" s="385"/>
      <c r="I43" s="385"/>
      <c r="J43" s="385"/>
      <c r="K43" s="386"/>
    </row>
    <row r="44" spans="2:14" x14ac:dyDescent="0.35">
      <c r="B44" s="387"/>
      <c r="C44" s="253"/>
      <c r="D44" s="253"/>
      <c r="E44" s="253"/>
      <c r="F44" s="253"/>
      <c r="G44" s="253"/>
      <c r="H44" s="253"/>
      <c r="I44" s="253"/>
      <c r="J44" s="253"/>
      <c r="K44" s="388"/>
    </row>
    <row r="45" spans="2:14" x14ac:dyDescent="0.35">
      <c r="B45" s="374" t="s">
        <v>331</v>
      </c>
      <c r="C45" s="375"/>
      <c r="D45" s="375"/>
      <c r="E45" s="375"/>
      <c r="F45" s="375"/>
      <c r="G45" s="375"/>
      <c r="H45" s="375"/>
      <c r="I45" s="376"/>
      <c r="J45" s="156" t="s">
        <v>313</v>
      </c>
      <c r="K45" s="154" t="s">
        <v>314</v>
      </c>
    </row>
    <row r="46" spans="2:14" x14ac:dyDescent="0.35">
      <c r="B46" s="380"/>
      <c r="C46" s="381"/>
      <c r="D46" s="381"/>
      <c r="E46" s="381"/>
      <c r="F46" s="381"/>
      <c r="G46" s="381"/>
      <c r="H46" s="381"/>
      <c r="I46" s="382"/>
      <c r="J46" s="166" t="s">
        <v>315</v>
      </c>
      <c r="K46" s="166" t="s">
        <v>315</v>
      </c>
      <c r="N46" s="164">
        <f>IF(J46="■",1,0)</f>
        <v>0</v>
      </c>
    </row>
    <row r="47" spans="2:14" x14ac:dyDescent="0.35">
      <c r="B47" s="374" t="s">
        <v>332</v>
      </c>
      <c r="C47" s="375"/>
      <c r="D47" s="375"/>
      <c r="E47" s="375"/>
      <c r="F47" s="375"/>
      <c r="G47" s="375"/>
      <c r="H47" s="375"/>
      <c r="I47" s="376"/>
      <c r="J47" s="156" t="s">
        <v>313</v>
      </c>
      <c r="K47" s="154" t="s">
        <v>314</v>
      </c>
    </row>
    <row r="48" spans="2:14" x14ac:dyDescent="0.35">
      <c r="B48" s="380"/>
      <c r="C48" s="381"/>
      <c r="D48" s="381"/>
      <c r="E48" s="381"/>
      <c r="F48" s="381"/>
      <c r="G48" s="381"/>
      <c r="H48" s="381"/>
      <c r="I48" s="382"/>
      <c r="J48" s="166" t="s">
        <v>315</v>
      </c>
      <c r="K48" s="166" t="s">
        <v>315</v>
      </c>
      <c r="N48" s="164">
        <f>IF(J48="■",1,0)</f>
        <v>0</v>
      </c>
    </row>
    <row r="49" spans="2:14" x14ac:dyDescent="0.35">
      <c r="B49" s="374" t="s">
        <v>333</v>
      </c>
      <c r="C49" s="375"/>
      <c r="D49" s="375"/>
      <c r="E49" s="375"/>
      <c r="F49" s="375"/>
      <c r="G49" s="375"/>
      <c r="H49" s="375"/>
      <c r="I49" s="376"/>
      <c r="J49" s="156" t="s">
        <v>313</v>
      </c>
      <c r="K49" s="154" t="s">
        <v>314</v>
      </c>
    </row>
    <row r="50" spans="2:14" x14ac:dyDescent="0.35">
      <c r="B50" s="380"/>
      <c r="C50" s="381"/>
      <c r="D50" s="381"/>
      <c r="E50" s="381"/>
      <c r="F50" s="381"/>
      <c r="G50" s="381"/>
      <c r="H50" s="381"/>
      <c r="I50" s="382"/>
      <c r="J50" s="166" t="s">
        <v>315</v>
      </c>
      <c r="K50" s="166" t="s">
        <v>315</v>
      </c>
      <c r="N50" s="164">
        <f>IF(J50="■",1,0)</f>
        <v>0</v>
      </c>
    </row>
    <row r="51" spans="2:14" x14ac:dyDescent="0.35">
      <c r="B51" s="374" t="s">
        <v>334</v>
      </c>
      <c r="C51" s="375"/>
      <c r="D51" s="375"/>
      <c r="E51" s="375"/>
      <c r="F51" s="375"/>
      <c r="G51" s="375"/>
      <c r="H51" s="375"/>
      <c r="I51" s="376"/>
      <c r="J51" s="156" t="s">
        <v>313</v>
      </c>
      <c r="K51" s="154" t="s">
        <v>314</v>
      </c>
    </row>
    <row r="52" spans="2:14" x14ac:dyDescent="0.35">
      <c r="B52" s="380"/>
      <c r="C52" s="381"/>
      <c r="D52" s="381"/>
      <c r="E52" s="381"/>
      <c r="F52" s="381"/>
      <c r="G52" s="381"/>
      <c r="H52" s="381"/>
      <c r="I52" s="382"/>
      <c r="J52" s="167" t="s">
        <v>315</v>
      </c>
      <c r="K52" s="167" t="s">
        <v>315</v>
      </c>
      <c r="N52" s="164">
        <f>IF(J52="■",1,0)</f>
        <v>0</v>
      </c>
    </row>
    <row r="53" spans="2:14" x14ac:dyDescent="0.35">
      <c r="B53" t="s">
        <v>336</v>
      </c>
      <c r="M53" s="164">
        <f>N46*N48*N50*N52*2</f>
        <v>0</v>
      </c>
    </row>
    <row r="55" spans="2:14" x14ac:dyDescent="0.35">
      <c r="B55" t="s">
        <v>337</v>
      </c>
    </row>
    <row r="56" spans="2:14" x14ac:dyDescent="0.35">
      <c r="B56" s="395" t="s">
        <v>338</v>
      </c>
      <c r="C56" s="396"/>
      <c r="D56" s="396"/>
      <c r="E56" s="396"/>
      <c r="F56" s="396"/>
      <c r="G56" s="396"/>
      <c r="H56" s="396"/>
      <c r="I56" s="396"/>
      <c r="J56" s="396"/>
      <c r="K56" s="397"/>
    </row>
    <row r="57" spans="2:14" x14ac:dyDescent="0.35">
      <c r="B57" s="398"/>
      <c r="C57" s="399"/>
      <c r="D57" s="399"/>
      <c r="E57" s="399"/>
      <c r="F57" s="399"/>
      <c r="G57" s="399"/>
      <c r="H57" s="399"/>
      <c r="I57" s="399"/>
      <c r="J57" s="399"/>
      <c r="K57" s="400"/>
    </row>
    <row r="58" spans="2:14" x14ac:dyDescent="0.35">
      <c r="B58" s="371" t="s">
        <v>339</v>
      </c>
      <c r="C58" s="372"/>
      <c r="D58" s="372"/>
      <c r="E58" s="372"/>
      <c r="F58" s="372"/>
      <c r="G58" s="372"/>
      <c r="H58" s="372"/>
      <c r="I58" s="373"/>
      <c r="J58" s="156" t="s">
        <v>313</v>
      </c>
      <c r="K58" s="154" t="s">
        <v>314</v>
      </c>
    </row>
    <row r="59" spans="2:14" x14ac:dyDescent="0.35">
      <c r="B59" s="371"/>
      <c r="C59" s="372"/>
      <c r="D59" s="372"/>
      <c r="E59" s="372"/>
      <c r="F59" s="372"/>
      <c r="G59" s="372"/>
      <c r="H59" s="372"/>
      <c r="I59" s="373"/>
      <c r="J59" s="166" t="s">
        <v>315</v>
      </c>
      <c r="K59" s="166" t="s">
        <v>315</v>
      </c>
      <c r="N59" s="164">
        <f>IF(J59="■",1,0)</f>
        <v>0</v>
      </c>
    </row>
    <row r="60" spans="2:14" x14ac:dyDescent="0.35">
      <c r="B60" s="371" t="s">
        <v>340</v>
      </c>
      <c r="C60" s="372"/>
      <c r="D60" s="372"/>
      <c r="E60" s="372"/>
      <c r="F60" s="372"/>
      <c r="G60" s="372"/>
      <c r="H60" s="372"/>
      <c r="I60" s="373"/>
      <c r="J60" s="156" t="s">
        <v>313</v>
      </c>
      <c r="K60" s="154" t="s">
        <v>314</v>
      </c>
    </row>
    <row r="61" spans="2:14" x14ac:dyDescent="0.35">
      <c r="B61" s="371"/>
      <c r="C61" s="372"/>
      <c r="D61" s="372"/>
      <c r="E61" s="372"/>
      <c r="F61" s="372"/>
      <c r="G61" s="372"/>
      <c r="H61" s="372"/>
      <c r="I61" s="373"/>
      <c r="J61" s="166" t="s">
        <v>315</v>
      </c>
      <c r="K61" s="166" t="s">
        <v>315</v>
      </c>
      <c r="N61" s="164">
        <f>IF(J61="■",1,0)</f>
        <v>0</v>
      </c>
    </row>
    <row r="62" spans="2:14" x14ac:dyDescent="0.35">
      <c r="B62" s="371" t="s">
        <v>341</v>
      </c>
      <c r="C62" s="372"/>
      <c r="D62" s="372"/>
      <c r="E62" s="372"/>
      <c r="F62" s="372"/>
      <c r="G62" s="372"/>
      <c r="H62" s="372"/>
      <c r="I62" s="373"/>
      <c r="J62" s="156" t="s">
        <v>313</v>
      </c>
      <c r="K62" s="154" t="s">
        <v>314</v>
      </c>
    </row>
    <row r="63" spans="2:14" x14ac:dyDescent="0.35">
      <c r="B63" s="371"/>
      <c r="C63" s="372"/>
      <c r="D63" s="372"/>
      <c r="E63" s="372"/>
      <c r="F63" s="372"/>
      <c r="G63" s="372"/>
      <c r="H63" s="372"/>
      <c r="I63" s="373"/>
      <c r="J63" s="166" t="s">
        <v>315</v>
      </c>
      <c r="K63" s="166" t="s">
        <v>315</v>
      </c>
      <c r="N63" s="164">
        <f>IF(J63="■",1,0)</f>
        <v>0</v>
      </c>
    </row>
    <row r="64" spans="2:14" x14ac:dyDescent="0.35">
      <c r="B64" s="371" t="s">
        <v>342</v>
      </c>
      <c r="C64" s="372"/>
      <c r="D64" s="372"/>
      <c r="E64" s="372"/>
      <c r="F64" s="372"/>
      <c r="G64" s="372"/>
      <c r="H64" s="372"/>
      <c r="I64" s="373"/>
      <c r="J64" s="156" t="s">
        <v>313</v>
      </c>
      <c r="K64" s="154" t="s">
        <v>314</v>
      </c>
    </row>
    <row r="65" spans="2:14" x14ac:dyDescent="0.35">
      <c r="B65" s="371"/>
      <c r="C65" s="372"/>
      <c r="D65" s="372"/>
      <c r="E65" s="372"/>
      <c r="F65" s="372"/>
      <c r="G65" s="372"/>
      <c r="H65" s="372"/>
      <c r="I65" s="373"/>
      <c r="J65" s="167" t="s">
        <v>315</v>
      </c>
      <c r="K65" s="167" t="s">
        <v>315</v>
      </c>
      <c r="N65" s="164">
        <f>IF(J65="■",1,0)</f>
        <v>0</v>
      </c>
    </row>
    <row r="66" spans="2:14" x14ac:dyDescent="0.35">
      <c r="B66" t="s">
        <v>336</v>
      </c>
      <c r="M66" s="164">
        <f>N59*N61*N63*N65*3</f>
        <v>0</v>
      </c>
    </row>
    <row r="68" spans="2:14" x14ac:dyDescent="0.35">
      <c r="B68" t="s">
        <v>343</v>
      </c>
    </row>
    <row r="69" spans="2:14" x14ac:dyDescent="0.35">
      <c r="B69" s="371" t="s">
        <v>344</v>
      </c>
      <c r="C69" s="372"/>
      <c r="D69" s="372"/>
      <c r="E69" s="372"/>
      <c r="F69" s="372"/>
      <c r="G69" s="372"/>
      <c r="H69" s="372"/>
      <c r="I69" s="372"/>
      <c r="J69" s="372"/>
      <c r="K69" s="373"/>
    </row>
    <row r="70" spans="2:14" x14ac:dyDescent="0.35">
      <c r="B70" s="371"/>
      <c r="C70" s="372"/>
      <c r="D70" s="372"/>
      <c r="E70" s="372"/>
      <c r="F70" s="372"/>
      <c r="G70" s="372"/>
      <c r="H70" s="372"/>
      <c r="I70" s="372"/>
      <c r="J70" s="372"/>
      <c r="K70" s="373"/>
    </row>
    <row r="71" spans="2:14" x14ac:dyDescent="0.35">
      <c r="B71" s="371" t="s">
        <v>345</v>
      </c>
      <c r="C71" s="372"/>
      <c r="D71" s="372"/>
      <c r="E71" s="372"/>
      <c r="F71" s="372"/>
      <c r="G71" s="372"/>
      <c r="H71" s="372"/>
      <c r="I71" s="373"/>
      <c r="J71" s="159" t="s">
        <v>313</v>
      </c>
      <c r="K71" s="159" t="s">
        <v>314</v>
      </c>
    </row>
    <row r="72" spans="2:14" x14ac:dyDescent="0.35">
      <c r="B72" s="371"/>
      <c r="C72" s="372"/>
      <c r="D72" s="372"/>
      <c r="E72" s="372"/>
      <c r="F72" s="372"/>
      <c r="G72" s="372"/>
      <c r="H72" s="372"/>
      <c r="I72" s="373"/>
      <c r="J72" s="166" t="s">
        <v>315</v>
      </c>
      <c r="K72" s="166" t="s">
        <v>315</v>
      </c>
      <c r="N72" s="164">
        <f>IF(J72="■",1,0)</f>
        <v>0</v>
      </c>
    </row>
    <row r="73" spans="2:14" x14ac:dyDescent="0.35">
      <c r="B73" s="371" t="s">
        <v>346</v>
      </c>
      <c r="C73" s="372"/>
      <c r="D73" s="372"/>
      <c r="E73" s="372"/>
      <c r="F73" s="372"/>
      <c r="G73" s="372"/>
      <c r="H73" s="372"/>
      <c r="I73" s="373"/>
      <c r="J73" s="154" t="s">
        <v>313</v>
      </c>
      <c r="K73" s="154" t="s">
        <v>314</v>
      </c>
    </row>
    <row r="74" spans="2:14" x14ac:dyDescent="0.35">
      <c r="B74" s="371"/>
      <c r="C74" s="372"/>
      <c r="D74" s="372"/>
      <c r="E74" s="372"/>
      <c r="F74" s="372"/>
      <c r="G74" s="372"/>
      <c r="H74" s="372"/>
      <c r="I74" s="373"/>
      <c r="J74" s="167" t="s">
        <v>315</v>
      </c>
      <c r="K74" s="167" t="s">
        <v>315</v>
      </c>
      <c r="N74" s="164">
        <f>IF(J74="■",1,0)</f>
        <v>0</v>
      </c>
    </row>
    <row r="75" spans="2:14" x14ac:dyDescent="0.35">
      <c r="B75" t="s">
        <v>347</v>
      </c>
      <c r="M75" s="164">
        <f>N72*N74*4</f>
        <v>0</v>
      </c>
    </row>
    <row r="77" spans="2:14" x14ac:dyDescent="0.35">
      <c r="B77" t="s">
        <v>348</v>
      </c>
    </row>
    <row r="78" spans="2:14" x14ac:dyDescent="0.35">
      <c r="B78" s="370" t="s">
        <v>349</v>
      </c>
      <c r="C78" s="370"/>
      <c r="D78" s="370"/>
      <c r="E78" s="370"/>
      <c r="F78" s="370"/>
      <c r="G78" s="370"/>
      <c r="H78" s="370"/>
      <c r="I78" s="370"/>
      <c r="J78" s="370"/>
      <c r="K78" s="370"/>
    </row>
    <row r="79" spans="2:14" x14ac:dyDescent="0.35">
      <c r="B79" s="370"/>
      <c r="C79" s="370"/>
      <c r="D79" s="370"/>
      <c r="E79" s="370"/>
      <c r="F79" s="370"/>
      <c r="G79" s="370"/>
      <c r="H79" s="370"/>
      <c r="I79" s="370"/>
      <c r="J79" s="370"/>
      <c r="K79" s="370"/>
    </row>
    <row r="80" spans="2:14" x14ac:dyDescent="0.35">
      <c r="B80" s="370" t="s">
        <v>350</v>
      </c>
      <c r="C80" s="370"/>
      <c r="D80" s="370"/>
      <c r="E80" s="370"/>
      <c r="F80" s="370"/>
      <c r="G80" s="370"/>
      <c r="H80" s="370"/>
      <c r="I80" s="370"/>
      <c r="J80" s="159" t="s">
        <v>313</v>
      </c>
      <c r="K80" s="159" t="s">
        <v>314</v>
      </c>
    </row>
    <row r="81" spans="2:14" x14ac:dyDescent="0.35">
      <c r="B81" s="370"/>
      <c r="C81" s="370"/>
      <c r="D81" s="370"/>
      <c r="E81" s="370"/>
      <c r="F81" s="370"/>
      <c r="G81" s="370"/>
      <c r="H81" s="370"/>
      <c r="I81" s="370"/>
      <c r="J81" s="168" t="s">
        <v>315</v>
      </c>
      <c r="K81" s="168" t="s">
        <v>315</v>
      </c>
      <c r="N81" s="164">
        <f>IF(J81="■",1,0)</f>
        <v>0</v>
      </c>
    </row>
    <row r="82" spans="2:14" x14ac:dyDescent="0.35">
      <c r="B82" t="s">
        <v>351</v>
      </c>
      <c r="M82" s="164">
        <f>N81*5</f>
        <v>0</v>
      </c>
    </row>
    <row r="83" spans="2:14" x14ac:dyDescent="0.35">
      <c r="M83" s="164">
        <f>SUM(M19:M82)</f>
        <v>0</v>
      </c>
    </row>
  </sheetData>
  <sheetProtection algorithmName="SHA-512" hashValue="xJrHdjeLQz7cB5RyUTRKl9My3YDyeofgkrZuLIWbBzSqPnS3Pmo0f9w2WpSW8lrzb/5fdP+9urez85ZkC+C6dw==" saltValue="YryFaxidhcVYa+v3l7mvMQ==" spinCount="100000" sheet="1" selectLockedCells="1"/>
  <mergeCells count="29">
    <mergeCell ref="G6:K6"/>
    <mergeCell ref="G7:K7"/>
    <mergeCell ref="G8:K8"/>
    <mergeCell ref="B73:I74"/>
    <mergeCell ref="B78:K79"/>
    <mergeCell ref="B20:K21"/>
    <mergeCell ref="B11:K12"/>
    <mergeCell ref="B13:K14"/>
    <mergeCell ref="B58:I59"/>
    <mergeCell ref="B56:K57"/>
    <mergeCell ref="B23:K24"/>
    <mergeCell ref="B69:K70"/>
    <mergeCell ref="B71:I72"/>
    <mergeCell ref="B2:J2"/>
    <mergeCell ref="B3:J3"/>
    <mergeCell ref="B80:I81"/>
    <mergeCell ref="B60:I61"/>
    <mergeCell ref="B62:I63"/>
    <mergeCell ref="B64:I65"/>
    <mergeCell ref="B25:I27"/>
    <mergeCell ref="B28:I30"/>
    <mergeCell ref="B31:I33"/>
    <mergeCell ref="B34:I36"/>
    <mergeCell ref="B45:I46"/>
    <mergeCell ref="B47:I48"/>
    <mergeCell ref="B43:K44"/>
    <mergeCell ref="B39:K40"/>
    <mergeCell ref="B49:I50"/>
    <mergeCell ref="B51:I52"/>
  </mergeCells>
  <phoneticPr fontId="8"/>
  <pageMargins left="0.46" right="0.44" top="0.64" bottom="0.49"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F0893A2-2F83-4762-90A9-94F75CCD70A9}">
          <x14:formula1>
            <xm:f>list!$AA$2:$AA$3</xm:f>
          </x14:formula1>
          <xm:sqref>J19:K19 J26:K26 J29:K29 J32:K32 J35:K35 J46:K46 J48:K48 J50:K50 J52:K52 J59:K59 J61:K61 J63:K63 J65:K65 J72:K72 J74:K74 J81:K81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AX323"/>
  <sheetViews>
    <sheetView showGridLines="0" zoomScale="75" zoomScaleNormal="75" zoomScaleSheetLayoutView="100" workbookViewId="0">
      <selection activeCell="E13" sqref="E13:M13"/>
    </sheetView>
  </sheetViews>
  <sheetFormatPr defaultColWidth="12.42578125" defaultRowHeight="18" x14ac:dyDescent="0.35"/>
  <cols>
    <col min="1" max="1" width="6.42578125" style="1" customWidth="1"/>
    <col min="2" max="2" width="0.85546875" style="1" customWidth="1"/>
    <col min="3" max="3" width="18.28515625" style="1" customWidth="1"/>
    <col min="4" max="4" width="26.28515625" style="1" customWidth="1"/>
    <col min="5" max="5" width="3.42578125" style="1" customWidth="1"/>
    <col min="6" max="6" width="26.28515625" style="1" customWidth="1"/>
    <col min="7" max="7" width="3.42578125" style="1" customWidth="1"/>
    <col min="8" max="8" width="6.7109375" style="1" customWidth="1"/>
    <col min="9" max="9" width="8.7109375" style="1" customWidth="1"/>
    <col min="10" max="10" width="12.28515625" style="1" customWidth="1"/>
    <col min="11" max="11" width="4.5703125" style="1" customWidth="1"/>
    <col min="12" max="12" width="26.28515625" style="1" customWidth="1"/>
    <col min="13" max="13" width="4.42578125" style="1" customWidth="1"/>
    <col min="14" max="14" width="0.7109375" style="1" customWidth="1"/>
    <col min="15" max="16" width="12.42578125" style="1"/>
    <col min="17" max="20" width="12.42578125" style="43"/>
    <col min="21" max="23" width="6.42578125" style="43" bestFit="1" customWidth="1"/>
    <col min="24" max="24" width="12.42578125" style="43"/>
    <col min="25" max="25" width="12.42578125" style="39"/>
    <col min="26" max="26" width="12.42578125" style="32"/>
    <col min="27" max="27" width="12.42578125" style="32" customWidth="1"/>
    <col min="28" max="36" width="12.42578125" style="32"/>
    <col min="37" max="38" width="12.42578125" style="39"/>
    <col min="39" max="43" width="12.42578125" style="43"/>
    <col min="44" max="48" width="12.42578125" style="39"/>
    <col min="49" max="50" width="12.42578125" style="43"/>
    <col min="51" max="16384" width="12.42578125" style="1"/>
  </cols>
  <sheetData>
    <row r="1" spans="1:37" ht="6" customHeight="1" x14ac:dyDescent="0.35"/>
    <row r="2" spans="1:37" ht="23.25" customHeight="1" x14ac:dyDescent="0.35">
      <c r="C2" s="2" t="str">
        <f>IF(様式第１の１!A$1=list!F$1,"別紙２の１",IF(様式第１の１!A$1=list!H$1,"別紙２の２",IF(様式第１の１!A$1=list!J$1,"別紙２の３","")))</f>
        <v>別紙２の１</v>
      </c>
      <c r="D2" s="3"/>
      <c r="E2" s="3"/>
      <c r="F2" s="3"/>
      <c r="G2" s="3"/>
      <c r="H2" s="3"/>
      <c r="I2" s="3"/>
      <c r="J2" s="3"/>
      <c r="K2" s="3"/>
      <c r="L2" s="3"/>
      <c r="M2" s="3"/>
    </row>
    <row r="3" spans="1:37" ht="42" customHeight="1" x14ac:dyDescent="0.6">
      <c r="C3" s="468" t="str">
        <f>IF(様式第１の１!B6=list!E3,list!D3,IF(様式第１の１!B6=list!E4,list!D4,IF(様式第１の１!B6=list!E5,list!D5,"国立公園・温泉地等での滞在型ツアー・ワーケーション推進事業")))</f>
        <v>コンテンツの造成事業</v>
      </c>
      <c r="D3" s="468"/>
      <c r="E3" s="468"/>
      <c r="F3" s="468"/>
      <c r="G3" s="468"/>
      <c r="H3" s="468"/>
      <c r="I3" s="468"/>
      <c r="J3" s="468"/>
      <c r="K3" s="468"/>
      <c r="L3" s="468"/>
      <c r="M3" s="468"/>
      <c r="Z3" s="32" t="s">
        <v>41</v>
      </c>
      <c r="AA3" s="32" t="s">
        <v>30</v>
      </c>
      <c r="AB3" s="32" t="s">
        <v>0</v>
      </c>
      <c r="AC3" s="32" t="s">
        <v>39</v>
      </c>
      <c r="AH3" s="32" t="s">
        <v>58</v>
      </c>
      <c r="AI3" s="32" t="s">
        <v>59</v>
      </c>
    </row>
    <row r="4" spans="1:37" ht="40.5" customHeight="1" x14ac:dyDescent="0.35">
      <c r="C4" s="487" t="s">
        <v>74</v>
      </c>
      <c r="D4" s="487"/>
      <c r="E4" s="487"/>
      <c r="F4" s="487"/>
      <c r="G4" s="487"/>
      <c r="H4" s="487"/>
      <c r="I4" s="487"/>
      <c r="J4" s="487"/>
      <c r="K4" s="487"/>
      <c r="L4" s="487"/>
      <c r="M4" s="487"/>
      <c r="S4" s="62"/>
      <c r="Z4" s="33" t="s">
        <v>72</v>
      </c>
      <c r="AA4" s="33" t="s">
        <v>72</v>
      </c>
      <c r="AB4" s="33" t="s">
        <v>73</v>
      </c>
      <c r="AC4" s="32" t="str">
        <f>IF(AD18+AE18&gt;0,"",IF(AD16=1,1,IF((AD17+AE17)=2,1/2,IF((AD17-AE16)=0,1,1/2))))</f>
        <v/>
      </c>
      <c r="AD4" s="32" t="s">
        <v>30</v>
      </c>
      <c r="AE4" s="32" t="s">
        <v>45</v>
      </c>
      <c r="AH4" s="32" t="s">
        <v>72</v>
      </c>
    </row>
    <row r="5" spans="1:37" ht="24.75" customHeight="1" thickBot="1" x14ac:dyDescent="0.4">
      <c r="C5" s="4" t="s">
        <v>51</v>
      </c>
      <c r="D5" s="486" t="str">
        <f>IF(様式第１の１!E24="","",様式第１の１!E24)</f>
        <v/>
      </c>
      <c r="E5" s="486"/>
      <c r="F5" s="486"/>
      <c r="G5" s="486"/>
      <c r="H5" s="486"/>
      <c r="I5" s="5"/>
      <c r="J5" s="485" t="s">
        <v>68</v>
      </c>
      <c r="K5" s="485"/>
      <c r="L5" s="59">
        <v>0.5</v>
      </c>
      <c r="M5" s="5"/>
      <c r="S5" s="63"/>
      <c r="Z5" s="32" t="s">
        <v>48</v>
      </c>
      <c r="AA5" s="34" t="s">
        <v>33</v>
      </c>
      <c r="AB5" s="35" t="s">
        <v>28</v>
      </c>
      <c r="AD5" s="32">
        <f>COUNTIF($E$9,AA5)</f>
        <v>0</v>
      </c>
      <c r="AE5" s="32">
        <f>COUNTIF($E$13,Z5)</f>
        <v>0</v>
      </c>
      <c r="AH5" s="32" t="s">
        <v>251</v>
      </c>
      <c r="AI5" s="32" t="str">
        <f>IF(AC4="","",IF(AC4=1,"※上限800万円","⇒"))</f>
        <v/>
      </c>
      <c r="AJ5" s="32" t="str">
        <f>IF(AC4="","",IF(AC4=1,8000000,"上限なし"))</f>
        <v/>
      </c>
      <c r="AK5" s="39" t="str">
        <f>IF(AC4="","",IF(AC4=1,"※定額（上限800万円）","※交付率：総事業費から寄付金その他収入を控除した額の1/2"))</f>
        <v/>
      </c>
    </row>
    <row r="6" spans="1:37" ht="11.25" customHeight="1" x14ac:dyDescent="0.35">
      <c r="C6" s="6"/>
      <c r="D6" s="7"/>
      <c r="E6" s="7"/>
      <c r="F6" s="7"/>
      <c r="G6" s="7"/>
      <c r="H6" s="7"/>
      <c r="I6" s="8"/>
      <c r="J6" s="8"/>
      <c r="K6" s="8"/>
      <c r="L6" s="9"/>
      <c r="M6" s="5"/>
      <c r="S6" s="64"/>
      <c r="Z6" s="32" t="s">
        <v>278</v>
      </c>
      <c r="AA6" s="36" t="s">
        <v>32</v>
      </c>
      <c r="AB6" s="35" t="s">
        <v>29</v>
      </c>
      <c r="AD6" s="32">
        <f t="shared" ref="AD6:AD15" si="0">COUNTIF($E$9,AA6)</f>
        <v>0</v>
      </c>
      <c r="AE6" s="32">
        <f t="shared" ref="AE6:AE12" si="1">COUNTIF($E$13,Z6)</f>
        <v>0</v>
      </c>
      <c r="AH6" s="32" t="s">
        <v>253</v>
      </c>
      <c r="AI6" s="32" t="str">
        <f>IF(AC4="","",IF(AC4=1,"※上限250万円","⇒"))</f>
        <v/>
      </c>
      <c r="AJ6" s="32" t="str">
        <f>IF(AC4="","",IF(AC4=1,2500000,"上限なし"))</f>
        <v/>
      </c>
      <c r="AK6" s="39" t="str">
        <f>IF(AC4="","",IF(AC4=1,"※定額（上限250万円）","※交付率：総事業費から寄付金その他収入を控除した額の1/2"))</f>
        <v/>
      </c>
    </row>
    <row r="7" spans="1:37" ht="24.75" thickBot="1" x14ac:dyDescent="0.4">
      <c r="C7" s="4" t="s">
        <v>4</v>
      </c>
      <c r="D7" s="486" t="str">
        <f>IF(様式第１の１!E17="","",様式第１の１!E17)</f>
        <v/>
      </c>
      <c r="E7" s="486"/>
      <c r="F7" s="486"/>
      <c r="G7" s="486"/>
      <c r="H7" s="486"/>
      <c r="I7" s="486"/>
      <c r="J7" s="486"/>
      <c r="K7" s="486"/>
      <c r="L7" s="486"/>
      <c r="M7" s="10"/>
      <c r="S7" s="64"/>
      <c r="U7" s="57"/>
      <c r="V7" s="57"/>
      <c r="W7" s="57"/>
      <c r="Z7" s="32" t="s">
        <v>42</v>
      </c>
      <c r="AA7" s="36" t="s">
        <v>34</v>
      </c>
      <c r="AB7" s="37"/>
      <c r="AD7" s="32">
        <f t="shared" si="0"/>
        <v>0</v>
      </c>
      <c r="AE7" s="32">
        <f t="shared" si="1"/>
        <v>0</v>
      </c>
      <c r="AH7" s="32" t="s">
        <v>252</v>
      </c>
      <c r="AJ7" s="42"/>
    </row>
    <row r="8" spans="1:37" ht="24.75" thickBot="1" x14ac:dyDescent="0.4">
      <c r="A8" s="55">
        <v>23.5</v>
      </c>
      <c r="C8" s="6"/>
      <c r="D8" s="7"/>
      <c r="E8" s="7"/>
      <c r="F8" s="7"/>
      <c r="G8" s="7"/>
      <c r="H8" s="7"/>
      <c r="I8" s="7"/>
      <c r="J8" s="7"/>
      <c r="K8" s="7"/>
      <c r="L8" s="7"/>
      <c r="M8" s="10"/>
      <c r="U8" s="57"/>
      <c r="V8" s="57"/>
      <c r="W8" s="57"/>
      <c r="Z8" s="32" t="s">
        <v>43</v>
      </c>
      <c r="AA8" s="32" t="s">
        <v>35</v>
      </c>
      <c r="AB8" s="37"/>
      <c r="AD8" s="32">
        <f t="shared" si="0"/>
        <v>0</v>
      </c>
      <c r="AE8" s="32">
        <f t="shared" si="1"/>
        <v>0</v>
      </c>
    </row>
    <row r="9" spans="1:37" ht="22.5" customHeight="1" thickBot="1" x14ac:dyDescent="0.4">
      <c r="A9" s="55">
        <v>22.5</v>
      </c>
      <c r="C9" s="488" t="s">
        <v>30</v>
      </c>
      <c r="D9" s="489"/>
      <c r="E9" s="490" t="s">
        <v>71</v>
      </c>
      <c r="F9" s="491"/>
      <c r="G9" s="491"/>
      <c r="H9" s="491"/>
      <c r="I9" s="491"/>
      <c r="J9" s="491"/>
      <c r="K9" s="491"/>
      <c r="L9" s="491"/>
      <c r="M9" s="492"/>
      <c r="U9" s="57"/>
      <c r="V9" s="57"/>
      <c r="W9" s="57"/>
      <c r="Z9" s="32" t="s">
        <v>75</v>
      </c>
      <c r="AA9" s="32" t="s">
        <v>36</v>
      </c>
      <c r="AB9" s="37"/>
      <c r="AD9" s="32">
        <f t="shared" si="0"/>
        <v>0</v>
      </c>
      <c r="AE9" s="32">
        <f t="shared" si="1"/>
        <v>0</v>
      </c>
    </row>
    <row r="10" spans="1:37" ht="9" customHeight="1" thickBot="1" x14ac:dyDescent="0.4">
      <c r="A10" s="55">
        <v>9.5</v>
      </c>
      <c r="C10" s="493"/>
      <c r="D10" s="493"/>
      <c r="E10" s="494"/>
      <c r="F10" s="494"/>
      <c r="G10" s="494"/>
      <c r="H10" s="494"/>
      <c r="I10" s="494"/>
      <c r="J10" s="494"/>
      <c r="K10" s="494"/>
      <c r="L10" s="494"/>
      <c r="M10" s="494"/>
      <c r="U10" s="57"/>
      <c r="V10" s="57"/>
      <c r="W10" s="57"/>
      <c r="Z10" s="32" t="s">
        <v>44</v>
      </c>
      <c r="AA10" s="32" t="s">
        <v>37</v>
      </c>
      <c r="AB10" s="37"/>
      <c r="AD10" s="32">
        <f t="shared" si="0"/>
        <v>0</v>
      </c>
      <c r="AE10" s="32">
        <f t="shared" si="1"/>
        <v>0</v>
      </c>
    </row>
    <row r="11" spans="1:37" ht="14.25" hidden="1" customHeight="1" thickBot="1" x14ac:dyDescent="0.4">
      <c r="A11" s="55">
        <v>22.5</v>
      </c>
      <c r="C11" s="495" t="s">
        <v>58</v>
      </c>
      <c r="D11" s="496"/>
      <c r="E11" s="497" t="str">
        <f>IF(様式第１の１!A$1=list!F$1,list!D3,IF(様式第１の１!A$1=list!H$1,list!D4,IF(様式第１の１!A$1=list!J$1,list!D5,"")))</f>
        <v>コンテンツの造成事業</v>
      </c>
      <c r="F11" s="498"/>
      <c r="G11" s="498"/>
      <c r="H11" s="498"/>
      <c r="I11" s="498"/>
      <c r="J11" s="498"/>
      <c r="K11" s="498"/>
      <c r="L11" s="498"/>
      <c r="M11" s="499"/>
      <c r="U11" s="57"/>
      <c r="V11" s="57"/>
      <c r="W11" s="57"/>
      <c r="Z11" s="32" t="s">
        <v>279</v>
      </c>
      <c r="AA11" s="32" t="s">
        <v>38</v>
      </c>
      <c r="AB11" s="37"/>
      <c r="AD11" s="32">
        <f t="shared" ref="AD11:AD12" si="2">COUNTIF($E$9,AA11)</f>
        <v>0</v>
      </c>
      <c r="AE11" s="32">
        <f t="shared" si="1"/>
        <v>0</v>
      </c>
    </row>
    <row r="12" spans="1:37" ht="9" hidden="1" customHeight="1" thickBot="1" x14ac:dyDescent="0.4">
      <c r="A12" s="55">
        <v>9.5</v>
      </c>
      <c r="C12" s="27"/>
      <c r="D12" s="27"/>
      <c r="E12" s="28"/>
      <c r="F12" s="28"/>
      <c r="G12" s="28"/>
      <c r="H12" s="28"/>
      <c r="I12" s="28"/>
      <c r="J12" s="28"/>
      <c r="K12" s="28"/>
      <c r="L12" s="28"/>
      <c r="M12" s="28"/>
      <c r="U12" s="57"/>
      <c r="V12" s="57"/>
      <c r="W12" s="57"/>
      <c r="Z12" s="32" t="s">
        <v>280</v>
      </c>
      <c r="AA12" s="32" t="s">
        <v>49</v>
      </c>
      <c r="AB12" s="37"/>
      <c r="AD12" s="32">
        <f t="shared" si="2"/>
        <v>0</v>
      </c>
      <c r="AE12" s="32">
        <f t="shared" si="1"/>
        <v>0</v>
      </c>
    </row>
    <row r="13" spans="1:37" ht="22.5" customHeight="1" thickBot="1" x14ac:dyDescent="0.4">
      <c r="A13" s="55">
        <v>22.5</v>
      </c>
      <c r="C13" s="500" t="s">
        <v>31</v>
      </c>
      <c r="D13" s="501"/>
      <c r="E13" s="490" t="s">
        <v>71</v>
      </c>
      <c r="F13" s="491"/>
      <c r="G13" s="491"/>
      <c r="H13" s="491"/>
      <c r="I13" s="491"/>
      <c r="J13" s="491"/>
      <c r="K13" s="491"/>
      <c r="L13" s="491"/>
      <c r="M13" s="492"/>
      <c r="U13" s="57"/>
      <c r="V13" s="57"/>
      <c r="W13" s="57"/>
      <c r="AA13" s="32" t="s">
        <v>40</v>
      </c>
      <c r="AB13" s="37"/>
      <c r="AD13" s="32">
        <f t="shared" si="0"/>
        <v>0</v>
      </c>
    </row>
    <row r="14" spans="1:37" ht="9" customHeight="1" thickBot="1" x14ac:dyDescent="0.4">
      <c r="A14" s="55">
        <v>9.5</v>
      </c>
      <c r="C14" s="26"/>
      <c r="D14" s="26"/>
      <c r="E14" s="7"/>
      <c r="F14" s="7"/>
      <c r="G14" s="7"/>
      <c r="H14" s="7"/>
      <c r="I14" s="7"/>
      <c r="J14" s="7"/>
      <c r="K14" s="7"/>
      <c r="L14" s="7"/>
      <c r="M14" s="7"/>
      <c r="U14" s="57"/>
      <c r="V14" s="57"/>
      <c r="W14" s="57"/>
      <c r="AA14" s="32" t="s">
        <v>60</v>
      </c>
      <c r="AB14" s="37"/>
      <c r="AD14" s="32">
        <f t="shared" si="0"/>
        <v>0</v>
      </c>
    </row>
    <row r="15" spans="1:37" ht="24" customHeight="1" thickBot="1" x14ac:dyDescent="0.4">
      <c r="A15" s="55">
        <v>24</v>
      </c>
      <c r="C15" s="506" t="s">
        <v>24</v>
      </c>
      <c r="D15" s="507"/>
      <c r="E15" s="508" t="str">
        <f>IF('別紙３　消費税CheckSheet'!M83=10,list!C4,IF('別紙３　消費税CheckSheet'!M83=22,list!C5,IF('別紙３　消費税CheckSheet'!M83=33,list!C6,IF('別紙３　消費税CheckSheet'!M83=44,list!C7,IF('別紙３　消費税CheckSheet'!M83=55,list!C8,list!C3)))))</f>
        <v>■税抜きで応募申請する</v>
      </c>
      <c r="F15" s="509"/>
      <c r="G15" s="509"/>
      <c r="H15" s="509"/>
      <c r="I15" s="509"/>
      <c r="J15" s="509"/>
      <c r="K15" s="509"/>
      <c r="L15" s="509"/>
      <c r="M15" s="510"/>
      <c r="U15" s="57"/>
      <c r="V15" s="57"/>
      <c r="W15" s="57"/>
      <c r="AA15" s="32" t="s">
        <v>61</v>
      </c>
      <c r="AB15" s="38"/>
      <c r="AC15" s="39"/>
      <c r="AD15" s="32">
        <f t="shared" si="0"/>
        <v>0</v>
      </c>
      <c r="AE15" s="39"/>
    </row>
    <row r="16" spans="1:37" ht="18.600000000000001" customHeight="1" x14ac:dyDescent="0.35">
      <c r="A16" s="54"/>
      <c r="C16" s="30"/>
      <c r="D16" s="30"/>
      <c r="E16" s="31"/>
      <c r="F16" s="31"/>
      <c r="G16" s="31"/>
      <c r="H16" s="31"/>
      <c r="I16" s="31"/>
      <c r="J16" s="31"/>
      <c r="K16" s="31"/>
      <c r="L16" s="31"/>
      <c r="M16" s="31"/>
      <c r="U16" s="57"/>
      <c r="V16" s="57"/>
      <c r="W16" s="57"/>
      <c r="AB16" s="37"/>
      <c r="AC16" s="32" t="s">
        <v>46</v>
      </c>
      <c r="AD16" s="32">
        <f>SUM(AD7:AD12)</f>
        <v>0</v>
      </c>
      <c r="AE16" s="32">
        <f>SUM(AE6:AE12)</f>
        <v>0</v>
      </c>
    </row>
    <row r="17" spans="3:50" ht="31.5" customHeight="1" thickBot="1" x14ac:dyDescent="0.55000000000000004">
      <c r="C17" s="11" t="s">
        <v>57</v>
      </c>
      <c r="D17" s="7"/>
      <c r="E17" s="7"/>
      <c r="F17" s="7"/>
      <c r="G17" s="7"/>
      <c r="H17" s="7"/>
      <c r="I17" s="7"/>
      <c r="J17" s="8"/>
      <c r="K17" s="8"/>
      <c r="L17" s="12"/>
      <c r="M17" s="10"/>
      <c r="U17" s="57"/>
      <c r="V17" s="57"/>
      <c r="W17" s="57"/>
      <c r="AB17" s="37"/>
      <c r="AC17" s="32" t="s">
        <v>47</v>
      </c>
      <c r="AD17" s="32">
        <f>AD5+AD6</f>
        <v>0</v>
      </c>
      <c r="AE17" s="32">
        <f>AE5+AE6</f>
        <v>0</v>
      </c>
    </row>
    <row r="18" spans="3:50" ht="73.5" customHeight="1" x14ac:dyDescent="0.35">
      <c r="C18" s="511" t="s">
        <v>3</v>
      </c>
      <c r="D18" s="469" t="s">
        <v>62</v>
      </c>
      <c r="E18" s="470"/>
      <c r="F18" s="471" t="s">
        <v>63</v>
      </c>
      <c r="G18" s="472"/>
      <c r="H18" s="471" t="s">
        <v>22</v>
      </c>
      <c r="I18" s="473"/>
      <c r="J18" s="473"/>
      <c r="K18" s="470"/>
      <c r="L18" s="471" t="s">
        <v>294</v>
      </c>
      <c r="M18" s="476"/>
      <c r="U18" s="58"/>
      <c r="V18" s="58"/>
      <c r="W18" s="58"/>
      <c r="AB18" s="37"/>
      <c r="AC18" s="32" t="s">
        <v>50</v>
      </c>
      <c r="AD18" s="32">
        <f>IF(E9=AA4,1,0)</f>
        <v>1</v>
      </c>
      <c r="AE18" s="32">
        <f>IF(E13=Z4,1,0)</f>
        <v>1</v>
      </c>
    </row>
    <row r="19" spans="3:50" ht="21.75" customHeight="1" thickBot="1" x14ac:dyDescent="0.4">
      <c r="C19" s="512"/>
      <c r="D19" s="14">
        <f>ROUNDDOWN(F53,0)</f>
        <v>0</v>
      </c>
      <c r="E19" s="14" t="s">
        <v>23</v>
      </c>
      <c r="F19" s="29">
        <f>ROUNDDOWN(F28,0)</f>
        <v>0</v>
      </c>
      <c r="G19" s="14" t="s">
        <v>23</v>
      </c>
      <c r="H19" s="477">
        <f>IF(ISNUMBER(D19),D19-F19,0)</f>
        <v>0</v>
      </c>
      <c r="I19" s="478"/>
      <c r="J19" s="479"/>
      <c r="K19" s="14" t="s">
        <v>23</v>
      </c>
      <c r="L19" s="13">
        <f>D19</f>
        <v>0</v>
      </c>
      <c r="M19" s="15" t="s">
        <v>23</v>
      </c>
      <c r="AB19" s="37"/>
    </row>
    <row r="20" spans="3:50" ht="21.75" customHeight="1" x14ac:dyDescent="0.35">
      <c r="C20" s="512"/>
      <c r="D20" s="520" t="s">
        <v>291</v>
      </c>
      <c r="E20" s="521"/>
      <c r="F20" s="527" t="s">
        <v>668</v>
      </c>
      <c r="G20" s="521"/>
      <c r="H20" s="514"/>
      <c r="I20" s="515"/>
      <c r="J20" s="515"/>
      <c r="K20" s="516"/>
      <c r="L20" s="40"/>
      <c r="M20" s="41"/>
      <c r="AB20" s="37"/>
    </row>
    <row r="21" spans="3:50" ht="50.1" customHeight="1" x14ac:dyDescent="0.35">
      <c r="C21" s="512"/>
      <c r="D21" s="480" t="s">
        <v>292</v>
      </c>
      <c r="E21" s="481"/>
      <c r="F21" s="480" t="s">
        <v>293</v>
      </c>
      <c r="G21" s="481"/>
      <c r="H21" s="482"/>
      <c r="I21" s="483"/>
      <c r="J21" s="483"/>
      <c r="K21" s="484"/>
      <c r="L21" s="474"/>
      <c r="M21" s="475"/>
      <c r="AB21" s="37"/>
    </row>
    <row r="22" spans="3:50" ht="21.75" customHeight="1" thickBot="1" x14ac:dyDescent="0.4">
      <c r="C22" s="513"/>
      <c r="D22" s="225">
        <f>IF(MIN(H19,L19)&lt;0,0,MIN(H19,L19))</f>
        <v>0</v>
      </c>
      <c r="E22" s="14" t="s">
        <v>23</v>
      </c>
      <c r="F22" s="226">
        <f>ROUNDDOWN(D22*L5,-3)</f>
        <v>0</v>
      </c>
      <c r="G22" s="14" t="s">
        <v>23</v>
      </c>
      <c r="H22" s="517"/>
      <c r="I22" s="518"/>
      <c r="J22" s="519"/>
      <c r="K22" s="14"/>
      <c r="L22" s="13"/>
      <c r="M22" s="15"/>
    </row>
    <row r="23" spans="3:50" ht="60" hidden="1" customHeight="1" x14ac:dyDescent="0.35">
      <c r="C23" s="24"/>
      <c r="D23" s="543" t="s">
        <v>27</v>
      </c>
      <c r="E23" s="544"/>
      <c r="F23" s="543" t="s">
        <v>25</v>
      </c>
      <c r="G23" s="545"/>
      <c r="H23" s="555" t="s">
        <v>26</v>
      </c>
      <c r="I23" s="556"/>
      <c r="J23" s="556"/>
      <c r="K23" s="557"/>
      <c r="L23" s="558"/>
      <c r="M23" s="559"/>
      <c r="N23" s="16"/>
    </row>
    <row r="24" spans="3:50" ht="21.6" hidden="1" customHeight="1" thickBot="1" x14ac:dyDescent="0.4">
      <c r="C24" s="25"/>
      <c r="D24" s="23"/>
      <c r="E24" s="20" t="s">
        <v>23</v>
      </c>
      <c r="F24" s="22"/>
      <c r="G24" s="20" t="s">
        <v>23</v>
      </c>
      <c r="H24" s="504" t="str">
        <f>IF(ISNUMBER(L22),L22-F24,"")</f>
        <v/>
      </c>
      <c r="I24" s="505"/>
      <c r="J24" s="505"/>
      <c r="K24" s="14" t="s">
        <v>23</v>
      </c>
      <c r="L24" s="560"/>
      <c r="M24" s="561"/>
      <c r="P24" s="21"/>
    </row>
    <row r="25" spans="3:50" ht="15" customHeight="1" x14ac:dyDescent="0.35">
      <c r="C25" s="17"/>
      <c r="D25" s="18"/>
      <c r="E25" s="18"/>
      <c r="F25" s="18"/>
      <c r="G25" s="18"/>
      <c r="H25" s="19"/>
      <c r="I25" s="18"/>
      <c r="J25" s="18"/>
      <c r="K25" s="18"/>
      <c r="L25" s="19"/>
      <c r="M25" s="18"/>
    </row>
    <row r="26" spans="3:50" ht="21" customHeight="1" thickBot="1" x14ac:dyDescent="0.4">
      <c r="C26" s="531" t="s">
        <v>53</v>
      </c>
      <c r="D26" s="531"/>
      <c r="E26" s="531"/>
      <c r="F26" s="531"/>
      <c r="G26" s="531"/>
      <c r="H26" s="531"/>
      <c r="I26" s="531"/>
      <c r="J26" s="531"/>
      <c r="K26" s="531"/>
      <c r="L26" s="531"/>
      <c r="M26" s="531"/>
    </row>
    <row r="27" spans="3:50" ht="24" customHeight="1" x14ac:dyDescent="0.35">
      <c r="C27" s="540" t="s">
        <v>5</v>
      </c>
      <c r="D27" s="541"/>
      <c r="E27" s="542"/>
      <c r="F27" s="542" t="s">
        <v>2</v>
      </c>
      <c r="G27" s="554"/>
      <c r="H27" s="502" t="s">
        <v>64</v>
      </c>
      <c r="I27" s="502"/>
      <c r="J27" s="502"/>
      <c r="K27" s="502"/>
      <c r="L27" s="502"/>
      <c r="M27" s="503"/>
    </row>
    <row r="28" spans="3:50" ht="25.5" customHeight="1" x14ac:dyDescent="0.35">
      <c r="C28" s="537" t="s">
        <v>52</v>
      </c>
      <c r="D28" s="538"/>
      <c r="E28" s="539"/>
      <c r="F28" s="532"/>
      <c r="G28" s="533"/>
      <c r="H28" s="534"/>
      <c r="I28" s="535"/>
      <c r="J28" s="535"/>
      <c r="K28" s="535"/>
      <c r="L28" s="535"/>
      <c r="M28" s="536"/>
    </row>
    <row r="29" spans="3:50" ht="25.5" customHeight="1" x14ac:dyDescent="0.35">
      <c r="C29" s="546" t="s">
        <v>54</v>
      </c>
      <c r="D29" s="547"/>
      <c r="E29" s="548"/>
      <c r="F29" s="549">
        <f>IF(ISNUMBER(D19),IF(ISNUMBER(F22),D19-F28-F22,""),"")</f>
        <v>0</v>
      </c>
      <c r="G29" s="550"/>
      <c r="H29" s="551" t="s">
        <v>69</v>
      </c>
      <c r="I29" s="552"/>
      <c r="J29" s="552"/>
      <c r="K29" s="552"/>
      <c r="L29" s="552"/>
      <c r="M29" s="553"/>
    </row>
    <row r="30" spans="3:50" ht="27.75" customHeight="1" thickBot="1" x14ac:dyDescent="0.4">
      <c r="C30" s="528" t="s">
        <v>56</v>
      </c>
      <c r="D30" s="529"/>
      <c r="E30" s="530"/>
      <c r="F30" s="525">
        <f>F22</f>
        <v>0</v>
      </c>
      <c r="G30" s="526"/>
      <c r="H30" s="522" t="str">
        <f>IF(E11=AH5,AK5,IF(E11=AH6,AK6,"※（6）交付要望額から転記されます。"))</f>
        <v>※（6）交付要望額から転記されます。</v>
      </c>
      <c r="I30" s="523"/>
      <c r="J30" s="523"/>
      <c r="K30" s="523"/>
      <c r="L30" s="523"/>
      <c r="M30" s="524"/>
    </row>
    <row r="31" spans="3:50" ht="23.25" customHeight="1" thickTop="1" thickBot="1" x14ac:dyDescent="0.4">
      <c r="C31" s="409" t="s">
        <v>55</v>
      </c>
      <c r="D31" s="410"/>
      <c r="E31" s="411"/>
      <c r="F31" s="412">
        <f>SUM(F28:G30)</f>
        <v>0</v>
      </c>
      <c r="G31" s="413"/>
      <c r="H31" s="406"/>
      <c r="I31" s="407"/>
      <c r="J31" s="407"/>
      <c r="K31" s="407"/>
      <c r="L31" s="407"/>
      <c r="M31" s="408"/>
    </row>
    <row r="32" spans="3:50" s="141" customFormat="1" ht="18" customHeight="1" x14ac:dyDescent="0.35">
      <c r="C32" s="137" t="s">
        <v>65</v>
      </c>
      <c r="D32" s="138"/>
      <c r="E32" s="138"/>
      <c r="F32" s="139"/>
      <c r="G32" s="139"/>
      <c r="H32" s="140"/>
      <c r="I32" s="140"/>
      <c r="J32" s="140"/>
      <c r="K32" s="140"/>
      <c r="L32" s="140"/>
      <c r="M32" s="140"/>
      <c r="Q32" s="142"/>
      <c r="R32" s="142"/>
      <c r="S32" s="142"/>
      <c r="T32" s="142"/>
      <c r="U32" s="142"/>
      <c r="V32" s="142"/>
      <c r="W32" s="142"/>
      <c r="X32" s="142"/>
      <c r="Y32" s="143"/>
      <c r="Z32" s="144"/>
      <c r="AA32" s="144"/>
      <c r="AB32" s="144"/>
      <c r="AC32" s="144"/>
      <c r="AD32" s="144"/>
      <c r="AE32" s="144"/>
      <c r="AF32" s="144"/>
      <c r="AG32" s="144"/>
      <c r="AH32" s="144"/>
      <c r="AI32" s="144"/>
      <c r="AJ32" s="144"/>
      <c r="AK32" s="143"/>
      <c r="AL32" s="143"/>
      <c r="AM32" s="142"/>
      <c r="AN32" s="142"/>
      <c r="AO32" s="142"/>
      <c r="AP32" s="142"/>
      <c r="AQ32" s="142"/>
      <c r="AR32" s="143"/>
      <c r="AS32" s="143"/>
      <c r="AT32" s="143"/>
      <c r="AU32" s="143"/>
      <c r="AV32" s="143"/>
      <c r="AW32" s="142"/>
      <c r="AX32" s="142"/>
    </row>
    <row r="33" spans="3:50" s="141" customFormat="1" ht="18" customHeight="1" x14ac:dyDescent="0.35">
      <c r="C33" s="137"/>
      <c r="D33" s="138"/>
      <c r="E33" s="138"/>
      <c r="F33" s="139"/>
      <c r="G33" s="139"/>
      <c r="H33" s="140"/>
      <c r="I33" s="140"/>
      <c r="J33" s="140"/>
      <c r="K33" s="140"/>
      <c r="L33" s="140"/>
      <c r="M33" s="140"/>
      <c r="Q33" s="142"/>
      <c r="R33" s="142"/>
      <c r="S33" s="142"/>
      <c r="T33" s="142"/>
      <c r="U33" s="142"/>
      <c r="V33" s="142"/>
      <c r="W33" s="142"/>
      <c r="X33" s="142"/>
      <c r="Y33" s="143"/>
      <c r="Z33" s="144"/>
      <c r="AA33" s="144"/>
      <c r="AB33" s="144"/>
      <c r="AC33" s="144"/>
      <c r="AD33" s="144"/>
      <c r="AE33" s="144"/>
      <c r="AF33" s="144"/>
      <c r="AG33" s="144"/>
      <c r="AH33" s="144"/>
      <c r="AI33" s="144"/>
      <c r="AJ33" s="144"/>
      <c r="AK33" s="143"/>
      <c r="AL33" s="143"/>
      <c r="AM33" s="142"/>
      <c r="AN33" s="142"/>
      <c r="AO33" s="142"/>
      <c r="AP33" s="142"/>
      <c r="AQ33" s="142"/>
      <c r="AR33" s="143"/>
      <c r="AS33" s="143"/>
      <c r="AT33" s="143"/>
      <c r="AU33" s="143"/>
      <c r="AV33" s="143"/>
      <c r="AW33" s="142"/>
      <c r="AX33" s="142"/>
    </row>
    <row r="34" spans="3:50" s="141" customFormat="1" ht="15" customHeight="1" x14ac:dyDescent="0.35">
      <c r="C34" s="145"/>
      <c r="D34" s="146"/>
      <c r="E34" s="146"/>
      <c r="F34" s="146"/>
      <c r="G34" s="146"/>
      <c r="H34" s="147"/>
      <c r="I34" s="146"/>
      <c r="J34" s="146"/>
      <c r="K34" s="146"/>
      <c r="L34" s="147"/>
      <c r="M34" s="146"/>
      <c r="Q34" s="142"/>
      <c r="R34" s="142"/>
      <c r="S34" s="142"/>
      <c r="T34" s="142"/>
      <c r="U34" s="142"/>
      <c r="V34" s="142"/>
      <c r="W34" s="142"/>
      <c r="X34" s="142"/>
      <c r="Y34" s="143"/>
      <c r="Z34" s="144"/>
      <c r="AA34" s="144"/>
      <c r="AB34" s="144"/>
      <c r="AC34" s="144"/>
      <c r="AD34" s="144"/>
      <c r="AE34" s="144"/>
      <c r="AF34" s="144"/>
      <c r="AG34" s="144"/>
      <c r="AH34" s="144"/>
      <c r="AI34" s="144"/>
      <c r="AJ34" s="144"/>
      <c r="AK34" s="143"/>
      <c r="AL34" s="143"/>
      <c r="AM34" s="142"/>
      <c r="AN34" s="142"/>
      <c r="AO34" s="142"/>
      <c r="AP34" s="142"/>
      <c r="AQ34" s="142"/>
      <c r="AR34" s="143"/>
      <c r="AS34" s="143"/>
      <c r="AT34" s="143"/>
      <c r="AU34" s="143"/>
      <c r="AV34" s="143"/>
      <c r="AW34" s="142"/>
      <c r="AX34" s="142"/>
    </row>
    <row r="35" spans="3:50" s="141" customFormat="1" ht="21.75" customHeight="1" thickBot="1" x14ac:dyDescent="0.4">
      <c r="C35" s="414" t="s">
        <v>21</v>
      </c>
      <c r="D35" s="414"/>
      <c r="E35" s="414"/>
      <c r="F35" s="414"/>
      <c r="G35" s="414"/>
      <c r="H35" s="414"/>
      <c r="I35" s="414"/>
      <c r="J35" s="414"/>
      <c r="K35" s="414"/>
      <c r="L35" s="414"/>
      <c r="M35" s="414"/>
      <c r="Q35" s="142"/>
      <c r="R35" s="142"/>
      <c r="S35" s="142"/>
      <c r="T35" s="142"/>
      <c r="U35" s="142"/>
      <c r="V35" s="142"/>
      <c r="W35" s="142"/>
      <c r="X35" s="142"/>
      <c r="Y35" s="143"/>
      <c r="Z35" s="144"/>
      <c r="AA35" s="144"/>
      <c r="AB35" s="144"/>
      <c r="AC35" s="144"/>
      <c r="AD35" s="144"/>
      <c r="AE35" s="144"/>
      <c r="AF35" s="144"/>
      <c r="AG35" s="144"/>
      <c r="AH35" s="144"/>
      <c r="AI35" s="144"/>
      <c r="AJ35" s="144"/>
      <c r="AK35" s="143"/>
      <c r="AL35" s="143"/>
      <c r="AM35" s="142"/>
      <c r="AN35" s="142"/>
      <c r="AO35" s="142"/>
      <c r="AP35" s="142"/>
      <c r="AQ35" s="142"/>
      <c r="AR35" s="143"/>
      <c r="AS35" s="143"/>
      <c r="AT35" s="143"/>
      <c r="AU35" s="143"/>
      <c r="AV35" s="143"/>
      <c r="AW35" s="142"/>
      <c r="AX35" s="142"/>
    </row>
    <row r="36" spans="3:50" s="141" customFormat="1" ht="27" customHeight="1" x14ac:dyDescent="0.35">
      <c r="C36" s="148" t="s">
        <v>5</v>
      </c>
      <c r="D36" s="426" t="s">
        <v>67</v>
      </c>
      <c r="E36" s="427"/>
      <c r="F36" s="428" t="s">
        <v>2</v>
      </c>
      <c r="G36" s="429"/>
      <c r="H36" s="417" t="s">
        <v>7</v>
      </c>
      <c r="I36" s="417"/>
      <c r="J36" s="417"/>
      <c r="K36" s="417"/>
      <c r="L36" s="417"/>
      <c r="M36" s="418"/>
      <c r="Q36" s="142"/>
      <c r="R36" s="142"/>
      <c r="S36" s="142"/>
      <c r="T36" s="142"/>
      <c r="U36" s="142"/>
      <c r="V36" s="142"/>
      <c r="W36" s="142"/>
      <c r="X36" s="142"/>
      <c r="Y36" s="143"/>
      <c r="Z36" s="144"/>
      <c r="AA36" s="144"/>
      <c r="AB36" s="144"/>
      <c r="AC36" s="144"/>
      <c r="AD36" s="144"/>
      <c r="AE36" s="144"/>
      <c r="AF36" s="144"/>
      <c r="AG36" s="144"/>
      <c r="AH36" s="144"/>
      <c r="AI36" s="144"/>
      <c r="AJ36" s="144"/>
      <c r="AK36" s="143"/>
      <c r="AL36" s="143"/>
      <c r="AM36" s="142"/>
      <c r="AN36" s="142"/>
      <c r="AO36" s="142"/>
      <c r="AP36" s="142"/>
      <c r="AQ36" s="142"/>
      <c r="AR36" s="143"/>
      <c r="AS36" s="143"/>
      <c r="AT36" s="143"/>
      <c r="AU36" s="143"/>
      <c r="AV36" s="143"/>
      <c r="AW36" s="142"/>
      <c r="AX36" s="142"/>
    </row>
    <row r="37" spans="3:50" s="141" customFormat="1" ht="17.25" customHeight="1" x14ac:dyDescent="0.35">
      <c r="C37" s="149" t="s">
        <v>8</v>
      </c>
      <c r="D37" s="415" t="s">
        <v>8</v>
      </c>
      <c r="E37" s="416"/>
      <c r="F37" s="419"/>
      <c r="G37" s="420"/>
      <c r="H37" s="421"/>
      <c r="I37" s="422"/>
      <c r="J37" s="422"/>
      <c r="K37" s="422"/>
      <c r="L37" s="422"/>
      <c r="M37" s="423"/>
      <c r="Q37" s="142"/>
      <c r="R37" s="142"/>
      <c r="S37" s="142"/>
      <c r="T37" s="142"/>
      <c r="U37" s="142"/>
      <c r="V37" s="142"/>
      <c r="W37" s="142"/>
      <c r="X37" s="142"/>
      <c r="Y37" s="143"/>
      <c r="Z37" s="144"/>
      <c r="AA37" s="144"/>
      <c r="AB37" s="144"/>
      <c r="AC37" s="144"/>
      <c r="AD37" s="144"/>
      <c r="AE37" s="144"/>
      <c r="AF37" s="144"/>
      <c r="AG37" s="144"/>
      <c r="AH37" s="144"/>
      <c r="AI37" s="144"/>
      <c r="AJ37" s="144"/>
      <c r="AK37" s="143"/>
      <c r="AL37" s="143"/>
      <c r="AM37" s="142"/>
      <c r="AN37" s="142"/>
      <c r="AO37" s="142"/>
      <c r="AP37" s="142"/>
      <c r="AQ37" s="142"/>
      <c r="AR37" s="143"/>
      <c r="AS37" s="143"/>
      <c r="AT37" s="143"/>
      <c r="AU37" s="143"/>
      <c r="AV37" s="143"/>
      <c r="AW37" s="142"/>
      <c r="AX37" s="142"/>
    </row>
    <row r="38" spans="3:50" s="141" customFormat="1" ht="18" customHeight="1" x14ac:dyDescent="0.35">
      <c r="C38" s="424" t="s">
        <v>6</v>
      </c>
      <c r="D38" s="438" t="s">
        <v>9</v>
      </c>
      <c r="E38" s="439"/>
      <c r="F38" s="430"/>
      <c r="G38" s="431"/>
      <c r="H38" s="432"/>
      <c r="I38" s="433"/>
      <c r="J38" s="433"/>
      <c r="K38" s="433"/>
      <c r="L38" s="433"/>
      <c r="M38" s="434"/>
      <c r="Q38" s="142"/>
      <c r="R38" s="142"/>
      <c r="S38" s="142"/>
      <c r="T38" s="142"/>
      <c r="U38" s="142"/>
      <c r="V38" s="142"/>
      <c r="W38" s="142"/>
      <c r="X38" s="142"/>
      <c r="Y38" s="143"/>
      <c r="Z38" s="144"/>
      <c r="AA38" s="144"/>
      <c r="AB38" s="144"/>
      <c r="AC38" s="144"/>
      <c r="AD38" s="144"/>
      <c r="AE38" s="144"/>
      <c r="AF38" s="144"/>
      <c r="AG38" s="144"/>
      <c r="AH38" s="144"/>
      <c r="AI38" s="144"/>
      <c r="AJ38" s="144"/>
      <c r="AK38" s="143"/>
      <c r="AL38" s="143"/>
      <c r="AM38" s="142"/>
      <c r="AN38" s="142"/>
      <c r="AO38" s="142"/>
      <c r="AP38" s="142"/>
      <c r="AQ38" s="142"/>
      <c r="AR38" s="143"/>
      <c r="AS38" s="143"/>
      <c r="AT38" s="143"/>
      <c r="AU38" s="143"/>
      <c r="AV38" s="143"/>
      <c r="AW38" s="142"/>
      <c r="AX38" s="142"/>
    </row>
    <row r="39" spans="3:50" s="141" customFormat="1" ht="18" customHeight="1" x14ac:dyDescent="0.35">
      <c r="C39" s="425"/>
      <c r="D39" s="440" t="s">
        <v>10</v>
      </c>
      <c r="E39" s="441"/>
      <c r="F39" s="404"/>
      <c r="G39" s="405"/>
      <c r="H39" s="401"/>
      <c r="I39" s="402"/>
      <c r="J39" s="402"/>
      <c r="K39" s="402"/>
      <c r="L39" s="402"/>
      <c r="M39" s="403"/>
      <c r="Q39" s="142"/>
      <c r="R39" s="142"/>
      <c r="S39" s="142"/>
      <c r="T39" s="142"/>
      <c r="U39" s="142"/>
      <c r="V39" s="142"/>
      <c r="W39" s="142"/>
      <c r="X39" s="142"/>
      <c r="Y39" s="143"/>
      <c r="Z39" s="144"/>
      <c r="AA39" s="144"/>
      <c r="AB39" s="144"/>
      <c r="AC39" s="144"/>
      <c r="AD39" s="144"/>
      <c r="AE39" s="144"/>
      <c r="AF39" s="144"/>
      <c r="AG39" s="144"/>
      <c r="AH39" s="144"/>
      <c r="AI39" s="144"/>
      <c r="AJ39" s="144"/>
      <c r="AK39" s="143"/>
      <c r="AL39" s="143"/>
      <c r="AM39" s="142"/>
      <c r="AN39" s="142"/>
      <c r="AO39" s="142"/>
      <c r="AP39" s="142"/>
      <c r="AQ39" s="142"/>
      <c r="AR39" s="143"/>
      <c r="AS39" s="143"/>
      <c r="AT39" s="143"/>
      <c r="AU39" s="143"/>
      <c r="AV39" s="143"/>
      <c r="AW39" s="142"/>
      <c r="AX39" s="142"/>
    </row>
    <row r="40" spans="3:50" s="141" customFormat="1" ht="18" customHeight="1" x14ac:dyDescent="0.35">
      <c r="C40" s="425"/>
      <c r="D40" s="440" t="s">
        <v>11</v>
      </c>
      <c r="E40" s="441"/>
      <c r="F40" s="404"/>
      <c r="G40" s="405"/>
      <c r="H40" s="401"/>
      <c r="I40" s="402"/>
      <c r="J40" s="402"/>
      <c r="K40" s="402"/>
      <c r="L40" s="402"/>
      <c r="M40" s="403"/>
      <c r="Q40" s="142"/>
      <c r="R40" s="142"/>
      <c r="S40" s="142"/>
      <c r="T40" s="142"/>
      <c r="U40" s="142"/>
      <c r="V40" s="142"/>
      <c r="W40" s="142"/>
      <c r="X40" s="142"/>
      <c r="Y40" s="143"/>
      <c r="Z40" s="144"/>
      <c r="AA40" s="144"/>
      <c r="AB40" s="144"/>
      <c r="AC40" s="144"/>
      <c r="AD40" s="144"/>
      <c r="AE40" s="144"/>
      <c r="AF40" s="144"/>
      <c r="AG40" s="144"/>
      <c r="AH40" s="144"/>
      <c r="AI40" s="144"/>
      <c r="AJ40" s="144"/>
      <c r="AK40" s="143"/>
      <c r="AL40" s="143"/>
      <c r="AM40" s="142"/>
      <c r="AN40" s="142"/>
      <c r="AO40" s="142"/>
      <c r="AP40" s="142"/>
      <c r="AQ40" s="142"/>
      <c r="AR40" s="143"/>
      <c r="AS40" s="143"/>
      <c r="AT40" s="143"/>
      <c r="AU40" s="143"/>
      <c r="AV40" s="143"/>
      <c r="AW40" s="142"/>
      <c r="AX40" s="142"/>
    </row>
    <row r="41" spans="3:50" s="141" customFormat="1" ht="18" customHeight="1" x14ac:dyDescent="0.35">
      <c r="C41" s="425"/>
      <c r="D41" s="440" t="s">
        <v>12</v>
      </c>
      <c r="E41" s="441"/>
      <c r="F41" s="404"/>
      <c r="G41" s="405"/>
      <c r="H41" s="401"/>
      <c r="I41" s="402"/>
      <c r="J41" s="402"/>
      <c r="K41" s="402"/>
      <c r="L41" s="402"/>
      <c r="M41" s="403"/>
      <c r="Q41" s="142"/>
      <c r="R41" s="142"/>
      <c r="S41" s="142"/>
      <c r="T41" s="142"/>
      <c r="U41" s="142"/>
      <c r="V41" s="142"/>
      <c r="W41" s="142"/>
      <c r="X41" s="142"/>
      <c r="Y41" s="143"/>
      <c r="Z41" s="144"/>
      <c r="AA41" s="144"/>
      <c r="AB41" s="144"/>
      <c r="AC41" s="144"/>
      <c r="AD41" s="144"/>
      <c r="AE41" s="144"/>
      <c r="AF41" s="144"/>
      <c r="AG41" s="144"/>
      <c r="AH41" s="144"/>
      <c r="AI41" s="144"/>
      <c r="AJ41" s="144"/>
      <c r="AK41" s="143"/>
      <c r="AL41" s="143"/>
      <c r="AM41" s="142"/>
      <c r="AN41" s="142"/>
      <c r="AO41" s="142"/>
      <c r="AP41" s="142"/>
      <c r="AQ41" s="142"/>
      <c r="AR41" s="143"/>
      <c r="AS41" s="143"/>
      <c r="AT41" s="143"/>
      <c r="AU41" s="143"/>
      <c r="AV41" s="143"/>
      <c r="AW41" s="142"/>
      <c r="AX41" s="142"/>
    </row>
    <row r="42" spans="3:50" s="141" customFormat="1" ht="18" customHeight="1" x14ac:dyDescent="0.35">
      <c r="C42" s="425"/>
      <c r="D42" s="440" t="s">
        <v>13</v>
      </c>
      <c r="E42" s="441"/>
      <c r="F42" s="404"/>
      <c r="G42" s="405"/>
      <c r="H42" s="401"/>
      <c r="I42" s="402"/>
      <c r="J42" s="402"/>
      <c r="K42" s="402"/>
      <c r="L42" s="402"/>
      <c r="M42" s="403"/>
      <c r="Q42" s="142"/>
      <c r="R42" s="142"/>
      <c r="S42" s="142"/>
      <c r="T42" s="142"/>
      <c r="U42" s="142"/>
      <c r="V42" s="142"/>
      <c r="W42" s="142"/>
      <c r="X42" s="142"/>
      <c r="Y42" s="143"/>
      <c r="Z42" s="144"/>
      <c r="AA42" s="144"/>
      <c r="AB42" s="144"/>
      <c r="AC42" s="144"/>
      <c r="AD42" s="144"/>
      <c r="AE42" s="144"/>
      <c r="AF42" s="144"/>
      <c r="AG42" s="144"/>
      <c r="AH42" s="144"/>
      <c r="AI42" s="144"/>
      <c r="AJ42" s="144"/>
      <c r="AK42" s="143"/>
      <c r="AL42" s="143"/>
      <c r="AM42" s="142"/>
      <c r="AN42" s="142"/>
      <c r="AO42" s="142"/>
      <c r="AP42" s="142"/>
      <c r="AQ42" s="142"/>
      <c r="AR42" s="143"/>
      <c r="AS42" s="143"/>
      <c r="AT42" s="143"/>
      <c r="AU42" s="143"/>
      <c r="AV42" s="143"/>
      <c r="AW42" s="142"/>
      <c r="AX42" s="142"/>
    </row>
    <row r="43" spans="3:50" s="141" customFormat="1" ht="18" customHeight="1" x14ac:dyDescent="0.35">
      <c r="C43" s="425"/>
      <c r="D43" s="440" t="s">
        <v>14</v>
      </c>
      <c r="E43" s="441"/>
      <c r="F43" s="404"/>
      <c r="G43" s="405"/>
      <c r="H43" s="401"/>
      <c r="I43" s="402"/>
      <c r="J43" s="402"/>
      <c r="K43" s="402"/>
      <c r="L43" s="402"/>
      <c r="M43" s="403"/>
      <c r="Q43" s="142"/>
      <c r="R43" s="142"/>
      <c r="S43" s="142"/>
      <c r="T43" s="142"/>
      <c r="U43" s="142"/>
      <c r="V43" s="142"/>
      <c r="W43" s="142"/>
      <c r="X43" s="142"/>
      <c r="Y43" s="143"/>
      <c r="Z43" s="144"/>
      <c r="AA43" s="144"/>
      <c r="AB43" s="144"/>
      <c r="AC43" s="144"/>
      <c r="AD43" s="144"/>
      <c r="AE43" s="144"/>
      <c r="AF43" s="144"/>
      <c r="AG43" s="144"/>
      <c r="AH43" s="144"/>
      <c r="AI43" s="144"/>
      <c r="AJ43" s="144"/>
      <c r="AK43" s="143"/>
      <c r="AL43" s="143"/>
      <c r="AM43" s="142"/>
      <c r="AN43" s="142"/>
      <c r="AO43" s="142"/>
      <c r="AP43" s="142"/>
      <c r="AQ43" s="142"/>
      <c r="AR43" s="143"/>
      <c r="AS43" s="143"/>
      <c r="AT43" s="143"/>
      <c r="AU43" s="143"/>
      <c r="AV43" s="143"/>
      <c r="AW43" s="142"/>
      <c r="AX43" s="142"/>
    </row>
    <row r="44" spans="3:50" s="141" customFormat="1" ht="18" customHeight="1" x14ac:dyDescent="0.35">
      <c r="C44" s="425"/>
      <c r="D44" s="440" t="s">
        <v>15</v>
      </c>
      <c r="E44" s="441"/>
      <c r="F44" s="404"/>
      <c r="G44" s="405"/>
      <c r="H44" s="401"/>
      <c r="I44" s="402"/>
      <c r="J44" s="402"/>
      <c r="K44" s="402"/>
      <c r="L44" s="402"/>
      <c r="M44" s="403"/>
      <c r="Q44" s="142"/>
      <c r="R44" s="142"/>
      <c r="S44" s="142"/>
      <c r="T44" s="142"/>
      <c r="U44" s="142"/>
      <c r="V44" s="142"/>
      <c r="W44" s="142"/>
      <c r="X44" s="142"/>
      <c r="Y44" s="143"/>
      <c r="Z44" s="144"/>
      <c r="AA44" s="144"/>
      <c r="AB44" s="144"/>
      <c r="AC44" s="144"/>
      <c r="AD44" s="144"/>
      <c r="AE44" s="144"/>
      <c r="AF44" s="144"/>
      <c r="AG44" s="144"/>
      <c r="AH44" s="144"/>
      <c r="AI44" s="144"/>
      <c r="AJ44" s="144"/>
      <c r="AK44" s="143"/>
      <c r="AL44" s="143"/>
      <c r="AM44" s="142"/>
      <c r="AN44" s="142"/>
      <c r="AO44" s="142"/>
      <c r="AP44" s="142"/>
      <c r="AQ44" s="142"/>
      <c r="AR44" s="143"/>
      <c r="AS44" s="143"/>
      <c r="AT44" s="143"/>
      <c r="AU44" s="143"/>
      <c r="AV44" s="143"/>
      <c r="AW44" s="142"/>
      <c r="AX44" s="142"/>
    </row>
    <row r="45" spans="3:50" s="141" customFormat="1" ht="18" customHeight="1" x14ac:dyDescent="0.35">
      <c r="C45" s="425"/>
      <c r="D45" s="440" t="s">
        <v>16</v>
      </c>
      <c r="E45" s="441"/>
      <c r="F45" s="404"/>
      <c r="G45" s="405"/>
      <c r="H45" s="401"/>
      <c r="I45" s="402"/>
      <c r="J45" s="402"/>
      <c r="K45" s="402"/>
      <c r="L45" s="402"/>
      <c r="M45" s="403"/>
      <c r="Q45" s="142"/>
      <c r="R45" s="142"/>
      <c r="S45" s="142"/>
      <c r="T45" s="142"/>
      <c r="U45" s="142"/>
      <c r="V45" s="142"/>
      <c r="W45" s="142"/>
      <c r="X45" s="142"/>
      <c r="Y45" s="143"/>
      <c r="Z45" s="144"/>
      <c r="AA45" s="144"/>
      <c r="AB45" s="144"/>
      <c r="AC45" s="144"/>
      <c r="AD45" s="144"/>
      <c r="AE45" s="144"/>
      <c r="AF45" s="144"/>
      <c r="AG45" s="144"/>
      <c r="AH45" s="144"/>
      <c r="AI45" s="144"/>
      <c r="AJ45" s="144"/>
      <c r="AK45" s="143"/>
      <c r="AL45" s="143"/>
      <c r="AM45" s="142"/>
      <c r="AN45" s="142"/>
      <c r="AO45" s="142"/>
      <c r="AP45" s="142"/>
      <c r="AQ45" s="142"/>
      <c r="AR45" s="143"/>
      <c r="AS45" s="143"/>
      <c r="AT45" s="143"/>
      <c r="AU45" s="143"/>
      <c r="AV45" s="143"/>
      <c r="AW45" s="142"/>
      <c r="AX45" s="142"/>
    </row>
    <row r="46" spans="3:50" s="141" customFormat="1" ht="18" customHeight="1" x14ac:dyDescent="0.35">
      <c r="C46" s="425"/>
      <c r="D46" s="440" t="s">
        <v>17</v>
      </c>
      <c r="E46" s="441"/>
      <c r="F46" s="404"/>
      <c r="G46" s="405"/>
      <c r="H46" s="401"/>
      <c r="I46" s="402"/>
      <c r="J46" s="402"/>
      <c r="K46" s="402"/>
      <c r="L46" s="402"/>
      <c r="M46" s="403"/>
      <c r="Q46" s="142"/>
      <c r="R46" s="142"/>
      <c r="S46" s="142"/>
      <c r="T46" s="142"/>
      <c r="U46" s="142"/>
      <c r="V46" s="142"/>
      <c r="W46" s="142"/>
      <c r="X46" s="142"/>
      <c r="Y46" s="143"/>
      <c r="Z46" s="144"/>
      <c r="AA46" s="144"/>
      <c r="AB46" s="144"/>
      <c r="AC46" s="144"/>
      <c r="AD46" s="144"/>
      <c r="AE46" s="144"/>
      <c r="AF46" s="144"/>
      <c r="AG46" s="144"/>
      <c r="AH46" s="144"/>
      <c r="AI46" s="144"/>
      <c r="AJ46" s="144"/>
      <c r="AK46" s="143"/>
      <c r="AL46" s="143"/>
      <c r="AM46" s="142"/>
      <c r="AN46" s="142"/>
      <c r="AO46" s="142"/>
      <c r="AP46" s="142"/>
      <c r="AQ46" s="142"/>
      <c r="AR46" s="143"/>
      <c r="AS46" s="143"/>
      <c r="AT46" s="143"/>
      <c r="AU46" s="143"/>
      <c r="AV46" s="143"/>
      <c r="AW46" s="142"/>
      <c r="AX46" s="142"/>
    </row>
    <row r="47" spans="3:50" s="141" customFormat="1" ht="18" customHeight="1" x14ac:dyDescent="0.35">
      <c r="C47" s="425"/>
      <c r="D47" s="440" t="s">
        <v>18</v>
      </c>
      <c r="E47" s="441"/>
      <c r="F47" s="404"/>
      <c r="G47" s="405"/>
      <c r="H47" s="401"/>
      <c r="I47" s="402"/>
      <c r="J47" s="402"/>
      <c r="K47" s="402"/>
      <c r="L47" s="402"/>
      <c r="M47" s="403"/>
      <c r="Q47" s="142"/>
      <c r="R47" s="142"/>
      <c r="S47" s="142"/>
      <c r="T47" s="142"/>
      <c r="U47" s="142"/>
      <c r="V47" s="142"/>
      <c r="W47" s="142"/>
      <c r="X47" s="142"/>
      <c r="Y47" s="143"/>
      <c r="Z47" s="144"/>
      <c r="AA47" s="144"/>
      <c r="AB47" s="144"/>
      <c r="AC47" s="144"/>
      <c r="AD47" s="144"/>
      <c r="AE47" s="144"/>
      <c r="AF47" s="144"/>
      <c r="AG47" s="144"/>
      <c r="AH47" s="144"/>
      <c r="AI47" s="144"/>
      <c r="AJ47" s="144"/>
      <c r="AK47" s="143"/>
      <c r="AL47" s="143"/>
      <c r="AM47" s="142"/>
      <c r="AN47" s="142"/>
      <c r="AO47" s="142"/>
      <c r="AP47" s="142"/>
      <c r="AQ47" s="142"/>
      <c r="AR47" s="143"/>
      <c r="AS47" s="143"/>
      <c r="AT47" s="143"/>
      <c r="AU47" s="143"/>
      <c r="AV47" s="143"/>
      <c r="AW47" s="142"/>
      <c r="AX47" s="142"/>
    </row>
    <row r="48" spans="3:50" s="141" customFormat="1" ht="18" customHeight="1" x14ac:dyDescent="0.35">
      <c r="C48" s="425"/>
      <c r="D48" s="440" t="s">
        <v>19</v>
      </c>
      <c r="E48" s="441"/>
      <c r="F48" s="404"/>
      <c r="G48" s="405"/>
      <c r="H48" s="401"/>
      <c r="I48" s="402"/>
      <c r="J48" s="402"/>
      <c r="K48" s="402"/>
      <c r="L48" s="402"/>
      <c r="M48" s="403"/>
      <c r="Q48" s="142"/>
      <c r="R48" s="142"/>
      <c r="S48" s="142"/>
      <c r="T48" s="142"/>
      <c r="U48" s="142"/>
      <c r="V48" s="142"/>
      <c r="W48" s="142"/>
      <c r="X48" s="142"/>
      <c r="Y48" s="143"/>
      <c r="Z48" s="144"/>
      <c r="AA48" s="144"/>
      <c r="AB48" s="144"/>
      <c r="AC48" s="144"/>
      <c r="AD48" s="144"/>
      <c r="AE48" s="144"/>
      <c r="AF48" s="144"/>
      <c r="AG48" s="144"/>
      <c r="AH48" s="144"/>
      <c r="AI48" s="144"/>
      <c r="AJ48" s="144"/>
      <c r="AK48" s="143"/>
      <c r="AL48" s="143"/>
      <c r="AM48" s="142"/>
      <c r="AN48" s="142"/>
      <c r="AO48" s="142"/>
      <c r="AP48" s="142"/>
      <c r="AQ48" s="142"/>
      <c r="AR48" s="143"/>
      <c r="AS48" s="143"/>
      <c r="AT48" s="143"/>
      <c r="AU48" s="143"/>
      <c r="AV48" s="143"/>
      <c r="AW48" s="142"/>
      <c r="AX48" s="142"/>
    </row>
    <row r="49" spans="3:50" s="141" customFormat="1" ht="18" customHeight="1" x14ac:dyDescent="0.35">
      <c r="C49" s="425"/>
      <c r="D49" s="440" t="s">
        <v>20</v>
      </c>
      <c r="E49" s="441"/>
      <c r="F49" s="404"/>
      <c r="G49" s="405"/>
      <c r="H49" s="401"/>
      <c r="I49" s="402"/>
      <c r="J49" s="402"/>
      <c r="K49" s="402"/>
      <c r="L49" s="402"/>
      <c r="M49" s="403"/>
      <c r="Q49" s="142"/>
      <c r="R49" s="142"/>
      <c r="S49" s="142"/>
      <c r="T49" s="142"/>
      <c r="U49" s="142"/>
      <c r="V49" s="142"/>
      <c r="W49" s="142"/>
      <c r="X49" s="142"/>
      <c r="Y49" s="143"/>
      <c r="Z49" s="144"/>
      <c r="AA49" s="144"/>
      <c r="AB49" s="144"/>
      <c r="AC49" s="144"/>
      <c r="AD49" s="144"/>
      <c r="AE49" s="144"/>
      <c r="AF49" s="144"/>
      <c r="AG49" s="144"/>
      <c r="AH49" s="144"/>
      <c r="AI49" s="144"/>
      <c r="AJ49" s="144"/>
      <c r="AK49" s="143"/>
      <c r="AL49" s="143"/>
      <c r="AM49" s="142"/>
      <c r="AN49" s="142"/>
      <c r="AO49" s="142"/>
      <c r="AP49" s="142"/>
      <c r="AQ49" s="142"/>
      <c r="AR49" s="143"/>
      <c r="AS49" s="143"/>
      <c r="AT49" s="143"/>
      <c r="AU49" s="143"/>
      <c r="AV49" s="143"/>
      <c r="AW49" s="142"/>
      <c r="AX49" s="142"/>
    </row>
    <row r="50" spans="3:50" s="141" customFormat="1" ht="18" customHeight="1" x14ac:dyDescent="0.35">
      <c r="C50" s="150"/>
      <c r="D50" s="463"/>
      <c r="E50" s="464"/>
      <c r="F50" s="436"/>
      <c r="G50" s="437"/>
      <c r="H50" s="132"/>
      <c r="I50" s="133"/>
      <c r="J50" s="133"/>
      <c r="K50" s="133"/>
      <c r="L50" s="133"/>
      <c r="M50" s="134"/>
      <c r="Q50" s="142"/>
      <c r="R50" s="142"/>
      <c r="S50" s="142"/>
      <c r="T50" s="142"/>
      <c r="U50" s="142"/>
      <c r="V50" s="142"/>
      <c r="W50" s="142"/>
      <c r="X50" s="142"/>
      <c r="Y50" s="143"/>
      <c r="Z50" s="144"/>
      <c r="AA50" s="144"/>
      <c r="AB50" s="144"/>
      <c r="AC50" s="144"/>
      <c r="AD50" s="144"/>
      <c r="AE50" s="144"/>
      <c r="AF50" s="144"/>
      <c r="AG50" s="144"/>
      <c r="AH50" s="144"/>
      <c r="AI50" s="144"/>
      <c r="AJ50" s="144"/>
      <c r="AK50" s="143"/>
      <c r="AL50" s="143"/>
      <c r="AM50" s="142"/>
      <c r="AN50" s="142"/>
      <c r="AO50" s="142"/>
      <c r="AP50" s="142"/>
      <c r="AQ50" s="142"/>
      <c r="AR50" s="143"/>
      <c r="AS50" s="143"/>
      <c r="AT50" s="143"/>
      <c r="AU50" s="143"/>
      <c r="AV50" s="143"/>
      <c r="AW50" s="142"/>
      <c r="AX50" s="142"/>
    </row>
    <row r="51" spans="3:50" s="141" customFormat="1" ht="18" customHeight="1" x14ac:dyDescent="0.35">
      <c r="C51" s="452" t="s">
        <v>1</v>
      </c>
      <c r="D51" s="453"/>
      <c r="E51" s="454"/>
      <c r="F51" s="458">
        <f>SUM(F37:G50)</f>
        <v>0</v>
      </c>
      <c r="G51" s="459"/>
      <c r="H51" s="460"/>
      <c r="I51" s="461"/>
      <c r="J51" s="461"/>
      <c r="K51" s="461"/>
      <c r="L51" s="461"/>
      <c r="M51" s="462"/>
      <c r="Q51" s="142"/>
      <c r="R51" s="142"/>
      <c r="S51" s="142"/>
      <c r="T51" s="142"/>
      <c r="U51" s="142"/>
      <c r="V51" s="142"/>
      <c r="W51" s="142"/>
      <c r="X51" s="142"/>
      <c r="Y51" s="143"/>
      <c r="Z51" s="144"/>
      <c r="AA51" s="144"/>
      <c r="AB51" s="144"/>
      <c r="AC51" s="144"/>
      <c r="AD51" s="144"/>
      <c r="AE51" s="144"/>
      <c r="AF51" s="144"/>
      <c r="AG51" s="144"/>
      <c r="AH51" s="144"/>
      <c r="AI51" s="144"/>
      <c r="AJ51" s="144"/>
      <c r="AK51" s="143"/>
      <c r="AL51" s="143"/>
      <c r="AM51" s="142"/>
      <c r="AN51" s="142"/>
      <c r="AO51" s="142"/>
      <c r="AP51" s="142"/>
      <c r="AQ51" s="142"/>
      <c r="AR51" s="143"/>
      <c r="AS51" s="143"/>
      <c r="AT51" s="143"/>
      <c r="AU51" s="143"/>
      <c r="AV51" s="143"/>
      <c r="AW51" s="142"/>
      <c r="AX51" s="142"/>
    </row>
    <row r="52" spans="3:50" s="141" customFormat="1" ht="18" customHeight="1" thickBot="1" x14ac:dyDescent="0.4">
      <c r="C52" s="455" t="s">
        <v>0</v>
      </c>
      <c r="D52" s="456"/>
      <c r="E52" s="457"/>
      <c r="F52" s="450">
        <f>参考ひな形!P67</f>
        <v>0</v>
      </c>
      <c r="G52" s="451"/>
      <c r="H52" s="465" t="s">
        <v>295</v>
      </c>
      <c r="I52" s="466"/>
      <c r="J52" s="466"/>
      <c r="K52" s="466"/>
      <c r="L52" s="466"/>
      <c r="M52" s="467"/>
      <c r="Q52" s="142"/>
      <c r="R52" s="142"/>
      <c r="S52" s="142"/>
      <c r="T52" s="142"/>
      <c r="U52" s="142"/>
      <c r="V52" s="142"/>
      <c r="W52" s="142"/>
      <c r="X52" s="142"/>
      <c r="Y52" s="143"/>
      <c r="Z52" s="144"/>
      <c r="AA52" s="144"/>
      <c r="AB52" s="144"/>
      <c r="AC52" s="144"/>
      <c r="AD52" s="144"/>
      <c r="AE52" s="144"/>
      <c r="AF52" s="144"/>
      <c r="AG52" s="144"/>
      <c r="AH52" s="144"/>
      <c r="AI52" s="144"/>
      <c r="AJ52" s="144"/>
      <c r="AK52" s="143"/>
      <c r="AL52" s="143"/>
      <c r="AM52" s="142"/>
      <c r="AN52" s="142"/>
      <c r="AO52" s="142"/>
      <c r="AP52" s="142"/>
      <c r="AQ52" s="142"/>
      <c r="AR52" s="143"/>
      <c r="AS52" s="143"/>
      <c r="AT52" s="143"/>
      <c r="AU52" s="143"/>
      <c r="AV52" s="143"/>
      <c r="AW52" s="142"/>
      <c r="AX52" s="142"/>
    </row>
    <row r="53" spans="3:50" s="141" customFormat="1" ht="19.5" customHeight="1" thickTop="1" thickBot="1" x14ac:dyDescent="0.4">
      <c r="C53" s="447" t="s">
        <v>66</v>
      </c>
      <c r="D53" s="448"/>
      <c r="E53" s="449"/>
      <c r="F53" s="445">
        <f>IF(E15=list!C3,F51,F51+F52)</f>
        <v>0</v>
      </c>
      <c r="G53" s="446"/>
      <c r="H53" s="442"/>
      <c r="I53" s="443"/>
      <c r="J53" s="443"/>
      <c r="K53" s="443"/>
      <c r="L53" s="443"/>
      <c r="M53" s="444"/>
      <c r="Q53" s="142"/>
      <c r="R53" s="142"/>
      <c r="S53" s="142"/>
      <c r="T53" s="142"/>
      <c r="U53" s="142"/>
      <c r="V53" s="142"/>
      <c r="W53" s="142"/>
      <c r="X53" s="142"/>
      <c r="Y53" s="143"/>
      <c r="Z53" s="144"/>
      <c r="AA53" s="144"/>
      <c r="AB53" s="144"/>
      <c r="AC53" s="144"/>
      <c r="AD53" s="144"/>
      <c r="AE53" s="144"/>
      <c r="AF53" s="144"/>
      <c r="AG53" s="144"/>
      <c r="AH53" s="144"/>
      <c r="AI53" s="144"/>
      <c r="AJ53" s="144"/>
      <c r="AK53" s="143"/>
      <c r="AL53" s="143"/>
      <c r="AM53" s="142"/>
      <c r="AN53" s="142"/>
      <c r="AO53" s="142"/>
      <c r="AP53" s="142"/>
      <c r="AQ53" s="142"/>
      <c r="AR53" s="143"/>
      <c r="AS53" s="143"/>
      <c r="AT53" s="143"/>
      <c r="AU53" s="143"/>
      <c r="AV53" s="143"/>
      <c r="AW53" s="142"/>
      <c r="AX53" s="142"/>
    </row>
    <row r="54" spans="3:50" s="141" customFormat="1" ht="20.25" customHeight="1" x14ac:dyDescent="0.35">
      <c r="C54" s="435"/>
      <c r="D54" s="435"/>
      <c r="E54" s="435"/>
      <c r="F54" s="435"/>
      <c r="G54" s="435"/>
      <c r="H54" s="435"/>
      <c r="I54" s="435"/>
      <c r="J54" s="435"/>
      <c r="K54" s="435"/>
      <c r="L54" s="435"/>
      <c r="M54" s="435"/>
      <c r="Q54" s="142"/>
      <c r="R54" s="142"/>
      <c r="S54" s="142"/>
      <c r="T54" s="142"/>
      <c r="U54" s="142"/>
      <c r="V54" s="142"/>
      <c r="W54" s="142"/>
      <c r="X54" s="142"/>
      <c r="Y54" s="143"/>
      <c r="Z54" s="144"/>
      <c r="AA54" s="144"/>
      <c r="AB54" s="144"/>
      <c r="AC54" s="144"/>
      <c r="AD54" s="144"/>
      <c r="AE54" s="144"/>
      <c r="AF54" s="144"/>
      <c r="AG54" s="144"/>
      <c r="AH54" s="144"/>
      <c r="AI54" s="144"/>
      <c r="AJ54" s="144"/>
      <c r="AK54" s="143"/>
      <c r="AL54" s="143"/>
      <c r="AM54" s="142"/>
      <c r="AN54" s="142"/>
      <c r="AO54" s="142"/>
      <c r="AP54" s="142"/>
      <c r="AQ54" s="142"/>
      <c r="AR54" s="143"/>
      <c r="AS54" s="143"/>
      <c r="AT54" s="143"/>
      <c r="AU54" s="143"/>
      <c r="AV54" s="143"/>
      <c r="AW54" s="142"/>
      <c r="AX54" s="142"/>
    </row>
    <row r="55" spans="3:50" s="141" customFormat="1" ht="5.25" customHeight="1" x14ac:dyDescent="0.35">
      <c r="Q55" s="142"/>
      <c r="R55" s="142"/>
      <c r="S55" s="142"/>
      <c r="T55" s="142"/>
      <c r="U55" s="142"/>
      <c r="V55" s="142"/>
      <c r="W55" s="142"/>
      <c r="X55" s="142"/>
      <c r="Y55" s="143"/>
      <c r="Z55" s="144"/>
      <c r="AA55" s="144"/>
      <c r="AB55" s="144"/>
      <c r="AC55" s="144"/>
      <c r="AD55" s="144"/>
      <c r="AE55" s="144"/>
      <c r="AF55" s="144"/>
      <c r="AG55" s="144"/>
      <c r="AH55" s="144"/>
      <c r="AI55" s="144"/>
      <c r="AJ55" s="144"/>
      <c r="AK55" s="143"/>
      <c r="AL55" s="143"/>
      <c r="AM55" s="142"/>
      <c r="AN55" s="142"/>
      <c r="AO55" s="142"/>
      <c r="AP55" s="142"/>
      <c r="AQ55" s="142"/>
      <c r="AR55" s="143"/>
      <c r="AS55" s="143"/>
      <c r="AT55" s="143"/>
      <c r="AU55" s="143"/>
      <c r="AV55" s="143"/>
      <c r="AW55" s="142"/>
      <c r="AX55" s="142"/>
    </row>
    <row r="56" spans="3:50" s="141" customFormat="1" x14ac:dyDescent="0.35">
      <c r="Q56" s="142"/>
      <c r="R56" s="142"/>
      <c r="S56" s="142"/>
      <c r="T56" s="142"/>
      <c r="U56" s="142"/>
      <c r="V56" s="142"/>
      <c r="W56" s="142"/>
      <c r="X56" s="142"/>
      <c r="Y56" s="143"/>
      <c r="Z56" s="144"/>
      <c r="AA56" s="144"/>
      <c r="AB56" s="144"/>
      <c r="AC56" s="144"/>
      <c r="AD56" s="144"/>
      <c r="AE56" s="144"/>
      <c r="AF56" s="144"/>
      <c r="AG56" s="144"/>
      <c r="AH56" s="144"/>
      <c r="AI56" s="144"/>
      <c r="AJ56" s="144"/>
      <c r="AK56" s="143"/>
      <c r="AL56" s="143"/>
      <c r="AM56" s="142"/>
      <c r="AN56" s="142"/>
      <c r="AO56" s="142"/>
      <c r="AP56" s="142"/>
      <c r="AQ56" s="142"/>
      <c r="AR56" s="143"/>
      <c r="AS56" s="143"/>
      <c r="AT56" s="143"/>
      <c r="AU56" s="143"/>
      <c r="AV56" s="143"/>
      <c r="AW56" s="142"/>
      <c r="AX56" s="142"/>
    </row>
    <row r="57" spans="3:50" s="141" customFormat="1" x14ac:dyDescent="0.35">
      <c r="Q57" s="142"/>
      <c r="R57" s="142"/>
      <c r="S57" s="142"/>
      <c r="T57" s="142"/>
      <c r="U57" s="142"/>
      <c r="V57" s="142"/>
      <c r="W57" s="142"/>
      <c r="X57" s="142"/>
      <c r="Y57" s="143"/>
      <c r="Z57" s="144"/>
      <c r="AA57" s="144"/>
      <c r="AB57" s="144"/>
      <c r="AC57" s="144"/>
      <c r="AD57" s="144"/>
      <c r="AE57" s="144"/>
      <c r="AF57" s="144"/>
      <c r="AG57" s="144"/>
      <c r="AH57" s="144"/>
      <c r="AI57" s="144"/>
      <c r="AJ57" s="144"/>
      <c r="AK57" s="143"/>
      <c r="AL57" s="143"/>
      <c r="AM57" s="142"/>
      <c r="AN57" s="142"/>
      <c r="AO57" s="142"/>
      <c r="AP57" s="142"/>
      <c r="AQ57" s="142"/>
      <c r="AR57" s="143"/>
      <c r="AS57" s="143"/>
      <c r="AT57" s="143"/>
      <c r="AU57" s="143"/>
      <c r="AV57" s="143"/>
      <c r="AW57" s="142"/>
      <c r="AX57" s="142"/>
    </row>
    <row r="58" spans="3:50" s="141" customFormat="1" x14ac:dyDescent="0.35">
      <c r="Q58" s="142"/>
      <c r="R58" s="142"/>
      <c r="S58" s="142"/>
      <c r="T58" s="142"/>
      <c r="U58" s="142"/>
      <c r="V58" s="142"/>
      <c r="W58" s="142"/>
      <c r="X58" s="142"/>
      <c r="Y58" s="143"/>
      <c r="Z58" s="144"/>
      <c r="AA58" s="144"/>
      <c r="AB58" s="144"/>
      <c r="AC58" s="144"/>
      <c r="AD58" s="144"/>
      <c r="AE58" s="144"/>
      <c r="AF58" s="144"/>
      <c r="AG58" s="144"/>
      <c r="AH58" s="144"/>
      <c r="AI58" s="144"/>
      <c r="AJ58" s="144"/>
      <c r="AK58" s="143"/>
      <c r="AL58" s="143"/>
      <c r="AM58" s="142"/>
      <c r="AN58" s="142"/>
      <c r="AO58" s="142"/>
      <c r="AP58" s="142"/>
      <c r="AQ58" s="142"/>
      <c r="AR58" s="143"/>
      <c r="AS58" s="143"/>
      <c r="AT58" s="143"/>
      <c r="AU58" s="143"/>
      <c r="AV58" s="143"/>
      <c r="AW58" s="142"/>
      <c r="AX58" s="142"/>
    </row>
    <row r="59" spans="3:50" s="141" customFormat="1" x14ac:dyDescent="0.35">
      <c r="Q59" s="142"/>
      <c r="R59" s="142"/>
      <c r="S59" s="142"/>
      <c r="T59" s="142"/>
      <c r="U59" s="142"/>
      <c r="V59" s="142"/>
      <c r="W59" s="142"/>
      <c r="X59" s="142"/>
      <c r="Y59" s="143"/>
      <c r="Z59" s="144"/>
      <c r="AA59" s="144"/>
      <c r="AB59" s="144"/>
      <c r="AC59" s="144"/>
      <c r="AD59" s="144"/>
      <c r="AE59" s="144"/>
      <c r="AF59" s="144"/>
      <c r="AG59" s="144"/>
      <c r="AH59" s="144"/>
      <c r="AI59" s="144"/>
      <c r="AJ59" s="144"/>
      <c r="AK59" s="143"/>
      <c r="AL59" s="143"/>
      <c r="AM59" s="142"/>
      <c r="AN59" s="142"/>
      <c r="AO59" s="142"/>
      <c r="AP59" s="142"/>
      <c r="AQ59" s="142"/>
      <c r="AR59" s="143"/>
      <c r="AS59" s="143"/>
      <c r="AT59" s="143"/>
      <c r="AU59" s="143"/>
      <c r="AV59" s="143"/>
      <c r="AW59" s="142"/>
      <c r="AX59" s="142"/>
    </row>
    <row r="60" spans="3:50" s="141" customFormat="1" x14ac:dyDescent="0.35">
      <c r="Q60" s="142"/>
      <c r="R60" s="142"/>
      <c r="S60" s="142"/>
      <c r="T60" s="142"/>
      <c r="U60" s="142"/>
      <c r="V60" s="142"/>
      <c r="W60" s="142"/>
      <c r="X60" s="142"/>
      <c r="Y60" s="143"/>
      <c r="Z60" s="144"/>
      <c r="AA60" s="144"/>
      <c r="AB60" s="144"/>
      <c r="AC60" s="144"/>
      <c r="AD60" s="144"/>
      <c r="AE60" s="144"/>
      <c r="AF60" s="144"/>
      <c r="AG60" s="144"/>
      <c r="AH60" s="144"/>
      <c r="AI60" s="144"/>
      <c r="AJ60" s="144"/>
      <c r="AK60" s="143"/>
      <c r="AL60" s="143"/>
      <c r="AM60" s="142"/>
      <c r="AN60" s="142"/>
      <c r="AO60" s="142"/>
      <c r="AP60" s="142"/>
      <c r="AQ60" s="142"/>
      <c r="AR60" s="143"/>
      <c r="AS60" s="143"/>
      <c r="AT60" s="143"/>
      <c r="AU60" s="143"/>
      <c r="AV60" s="143"/>
      <c r="AW60" s="142"/>
      <c r="AX60" s="142"/>
    </row>
    <row r="61" spans="3:50" s="141" customFormat="1" x14ac:dyDescent="0.35">
      <c r="Q61" s="142"/>
      <c r="R61" s="142"/>
      <c r="S61" s="142"/>
      <c r="T61" s="142"/>
      <c r="U61" s="142"/>
      <c r="V61" s="142"/>
      <c r="W61" s="142"/>
      <c r="X61" s="142"/>
      <c r="Y61" s="143"/>
      <c r="Z61" s="144"/>
      <c r="AA61" s="144"/>
      <c r="AB61" s="144"/>
      <c r="AC61" s="144"/>
      <c r="AD61" s="144"/>
      <c r="AE61" s="144"/>
      <c r="AF61" s="144"/>
      <c r="AG61" s="144"/>
      <c r="AH61" s="144"/>
      <c r="AI61" s="144"/>
      <c r="AJ61" s="144"/>
      <c r="AK61" s="143"/>
      <c r="AL61" s="143"/>
      <c r="AM61" s="142"/>
      <c r="AN61" s="142"/>
      <c r="AO61" s="142"/>
      <c r="AP61" s="142"/>
      <c r="AQ61" s="142"/>
      <c r="AR61" s="143"/>
      <c r="AS61" s="143"/>
      <c r="AT61" s="143"/>
      <c r="AU61" s="143"/>
      <c r="AV61" s="143"/>
      <c r="AW61" s="142"/>
      <c r="AX61" s="142"/>
    </row>
    <row r="62" spans="3:50" s="141" customFormat="1" x14ac:dyDescent="0.35">
      <c r="Q62" s="142"/>
      <c r="R62" s="142"/>
      <c r="S62" s="142"/>
      <c r="T62" s="142"/>
      <c r="U62" s="142"/>
      <c r="V62" s="142"/>
      <c r="W62" s="142"/>
      <c r="X62" s="142"/>
      <c r="Y62" s="143"/>
      <c r="Z62" s="144"/>
      <c r="AA62" s="144"/>
      <c r="AB62" s="144"/>
      <c r="AC62" s="144"/>
      <c r="AD62" s="144"/>
      <c r="AE62" s="144"/>
      <c r="AF62" s="144"/>
      <c r="AG62" s="144"/>
      <c r="AH62" s="144"/>
      <c r="AI62" s="144"/>
      <c r="AJ62" s="144"/>
      <c r="AK62" s="143"/>
      <c r="AL62" s="143"/>
      <c r="AM62" s="142"/>
      <c r="AN62" s="142"/>
      <c r="AO62" s="142"/>
      <c r="AP62" s="142"/>
      <c r="AQ62" s="142"/>
      <c r="AR62" s="143"/>
      <c r="AS62" s="143"/>
      <c r="AT62" s="143"/>
      <c r="AU62" s="143"/>
      <c r="AV62" s="143"/>
      <c r="AW62" s="142"/>
      <c r="AX62" s="142"/>
    </row>
    <row r="63" spans="3:50" s="141" customFormat="1" x14ac:dyDescent="0.35">
      <c r="Q63" s="142"/>
      <c r="R63" s="142"/>
      <c r="S63" s="142"/>
      <c r="T63" s="142"/>
      <c r="U63" s="142"/>
      <c r="V63" s="142"/>
      <c r="W63" s="142"/>
      <c r="X63" s="142"/>
      <c r="Y63" s="143"/>
      <c r="Z63" s="144"/>
      <c r="AA63" s="144"/>
      <c r="AB63" s="144"/>
      <c r="AC63" s="144"/>
      <c r="AD63" s="144"/>
      <c r="AE63" s="144"/>
      <c r="AF63" s="144"/>
      <c r="AG63" s="144"/>
      <c r="AH63" s="144"/>
      <c r="AI63" s="144"/>
      <c r="AJ63" s="144"/>
      <c r="AK63" s="143"/>
      <c r="AL63" s="143"/>
      <c r="AM63" s="142"/>
      <c r="AN63" s="142"/>
      <c r="AO63" s="142"/>
      <c r="AP63" s="142"/>
      <c r="AQ63" s="142"/>
      <c r="AR63" s="143"/>
      <c r="AS63" s="143"/>
      <c r="AT63" s="143"/>
      <c r="AU63" s="143"/>
      <c r="AV63" s="143"/>
      <c r="AW63" s="142"/>
      <c r="AX63" s="142"/>
    </row>
    <row r="64" spans="3:50" s="141" customFormat="1" x14ac:dyDescent="0.35">
      <c r="Q64" s="142"/>
      <c r="R64" s="142"/>
      <c r="S64" s="142"/>
      <c r="T64" s="142"/>
      <c r="U64" s="142"/>
      <c r="V64" s="142"/>
      <c r="W64" s="142"/>
      <c r="X64" s="142"/>
      <c r="Y64" s="143"/>
      <c r="Z64" s="144"/>
      <c r="AA64" s="144"/>
      <c r="AB64" s="144"/>
      <c r="AC64" s="144"/>
      <c r="AD64" s="144"/>
      <c r="AE64" s="144"/>
      <c r="AF64" s="144"/>
      <c r="AG64" s="144"/>
      <c r="AH64" s="144"/>
      <c r="AI64" s="144"/>
      <c r="AJ64" s="144"/>
      <c r="AK64" s="143"/>
      <c r="AL64" s="143"/>
      <c r="AM64" s="142"/>
      <c r="AN64" s="142"/>
      <c r="AO64" s="142"/>
      <c r="AP64" s="142"/>
      <c r="AQ64" s="142"/>
      <c r="AR64" s="143"/>
      <c r="AS64" s="143"/>
      <c r="AT64" s="143"/>
      <c r="AU64" s="143"/>
      <c r="AV64" s="143"/>
      <c r="AW64" s="142"/>
      <c r="AX64" s="142"/>
    </row>
    <row r="65" spans="17:50" s="141" customFormat="1" x14ac:dyDescent="0.35">
      <c r="Q65" s="142"/>
      <c r="R65" s="142"/>
      <c r="S65" s="142"/>
      <c r="T65" s="142"/>
      <c r="U65" s="142"/>
      <c r="V65" s="142"/>
      <c r="W65" s="142"/>
      <c r="X65" s="142"/>
      <c r="Y65" s="143"/>
      <c r="Z65" s="144"/>
      <c r="AA65" s="144"/>
      <c r="AB65" s="144"/>
      <c r="AC65" s="144"/>
      <c r="AD65" s="144"/>
      <c r="AE65" s="144"/>
      <c r="AF65" s="144"/>
      <c r="AG65" s="144"/>
      <c r="AH65" s="144"/>
      <c r="AI65" s="144"/>
      <c r="AJ65" s="144"/>
      <c r="AK65" s="143"/>
      <c r="AL65" s="143"/>
      <c r="AM65" s="142"/>
      <c r="AN65" s="142"/>
      <c r="AO65" s="142"/>
      <c r="AP65" s="142"/>
      <c r="AQ65" s="142"/>
      <c r="AR65" s="143"/>
      <c r="AS65" s="143"/>
      <c r="AT65" s="143"/>
      <c r="AU65" s="143"/>
      <c r="AV65" s="143"/>
      <c r="AW65" s="142"/>
      <c r="AX65" s="142"/>
    </row>
    <row r="66" spans="17:50" s="141" customFormat="1" x14ac:dyDescent="0.35">
      <c r="Q66" s="142"/>
      <c r="R66" s="142"/>
      <c r="S66" s="142"/>
      <c r="T66" s="142"/>
      <c r="U66" s="142"/>
      <c r="V66" s="142"/>
      <c r="W66" s="142"/>
      <c r="X66" s="142"/>
      <c r="Y66" s="143"/>
      <c r="Z66" s="144"/>
      <c r="AA66" s="144"/>
      <c r="AB66" s="144"/>
      <c r="AC66" s="144"/>
      <c r="AD66" s="144"/>
      <c r="AE66" s="144"/>
      <c r="AF66" s="144"/>
      <c r="AG66" s="144"/>
      <c r="AH66" s="144"/>
      <c r="AI66" s="144"/>
      <c r="AJ66" s="144"/>
      <c r="AK66" s="143"/>
      <c r="AL66" s="143"/>
      <c r="AM66" s="142"/>
      <c r="AN66" s="142"/>
      <c r="AO66" s="142"/>
      <c r="AP66" s="142"/>
      <c r="AQ66" s="142"/>
      <c r="AR66" s="143"/>
      <c r="AS66" s="143"/>
      <c r="AT66" s="143"/>
      <c r="AU66" s="143"/>
      <c r="AV66" s="143"/>
      <c r="AW66" s="142"/>
      <c r="AX66" s="142"/>
    </row>
    <row r="67" spans="17:50" s="141" customFormat="1" x14ac:dyDescent="0.35">
      <c r="Q67" s="142"/>
      <c r="R67" s="142"/>
      <c r="S67" s="142"/>
      <c r="T67" s="142"/>
      <c r="U67" s="142"/>
      <c r="V67" s="142"/>
      <c r="W67" s="142"/>
      <c r="X67" s="142"/>
      <c r="Y67" s="143"/>
      <c r="Z67" s="144"/>
      <c r="AA67" s="144"/>
      <c r="AB67" s="144"/>
      <c r="AC67" s="144"/>
      <c r="AD67" s="144"/>
      <c r="AE67" s="144"/>
      <c r="AF67" s="144"/>
      <c r="AG67" s="144"/>
      <c r="AH67" s="144"/>
      <c r="AI67" s="144"/>
      <c r="AJ67" s="144"/>
      <c r="AK67" s="143"/>
      <c r="AL67" s="143"/>
      <c r="AM67" s="142"/>
      <c r="AN67" s="142"/>
      <c r="AO67" s="142"/>
      <c r="AP67" s="142"/>
      <c r="AQ67" s="142"/>
      <c r="AR67" s="143"/>
      <c r="AS67" s="143"/>
      <c r="AT67" s="143"/>
      <c r="AU67" s="143"/>
      <c r="AV67" s="143"/>
      <c r="AW67" s="142"/>
      <c r="AX67" s="142"/>
    </row>
    <row r="68" spans="17:50" s="141" customFormat="1" x14ac:dyDescent="0.35">
      <c r="Q68" s="142"/>
      <c r="R68" s="142"/>
      <c r="S68" s="142"/>
      <c r="T68" s="142"/>
      <c r="U68" s="142"/>
      <c r="V68" s="142"/>
      <c r="W68" s="142"/>
      <c r="X68" s="142"/>
      <c r="Y68" s="143"/>
      <c r="Z68" s="144"/>
      <c r="AA68" s="144"/>
      <c r="AB68" s="144"/>
      <c r="AC68" s="144"/>
      <c r="AD68" s="144"/>
      <c r="AE68" s="144"/>
      <c r="AF68" s="144"/>
      <c r="AG68" s="144"/>
      <c r="AH68" s="144"/>
      <c r="AI68" s="144"/>
      <c r="AJ68" s="144"/>
      <c r="AK68" s="143"/>
      <c r="AL68" s="143"/>
      <c r="AM68" s="142"/>
      <c r="AN68" s="142"/>
      <c r="AO68" s="142"/>
      <c r="AP68" s="142"/>
      <c r="AQ68" s="142"/>
      <c r="AR68" s="143"/>
      <c r="AS68" s="143"/>
      <c r="AT68" s="143"/>
      <c r="AU68" s="143"/>
      <c r="AV68" s="143"/>
      <c r="AW68" s="142"/>
      <c r="AX68" s="142"/>
    </row>
    <row r="69" spans="17:50" s="141" customFormat="1" x14ac:dyDescent="0.35">
      <c r="Q69" s="142"/>
      <c r="R69" s="142"/>
      <c r="S69" s="142"/>
      <c r="T69" s="142"/>
      <c r="U69" s="142"/>
      <c r="V69" s="142"/>
      <c r="W69" s="142"/>
      <c r="X69" s="142"/>
      <c r="Y69" s="143"/>
      <c r="Z69" s="144"/>
      <c r="AA69" s="144"/>
      <c r="AB69" s="144"/>
      <c r="AC69" s="144"/>
      <c r="AD69" s="144"/>
      <c r="AE69" s="144"/>
      <c r="AF69" s="144"/>
      <c r="AG69" s="144"/>
      <c r="AH69" s="144"/>
      <c r="AI69" s="144"/>
      <c r="AJ69" s="144"/>
      <c r="AK69" s="143"/>
      <c r="AL69" s="143"/>
      <c r="AM69" s="142"/>
      <c r="AN69" s="142"/>
      <c r="AO69" s="142"/>
      <c r="AP69" s="142"/>
      <c r="AQ69" s="142"/>
      <c r="AR69" s="143"/>
      <c r="AS69" s="143"/>
      <c r="AT69" s="143"/>
      <c r="AU69" s="143"/>
      <c r="AV69" s="143"/>
      <c r="AW69" s="142"/>
      <c r="AX69" s="142"/>
    </row>
    <row r="70" spans="17:50" s="141" customFormat="1" x14ac:dyDescent="0.35">
      <c r="Q70" s="142"/>
      <c r="R70" s="142"/>
      <c r="S70" s="142"/>
      <c r="T70" s="142"/>
      <c r="U70" s="142"/>
      <c r="V70" s="142"/>
      <c r="W70" s="142"/>
      <c r="X70" s="142"/>
      <c r="Y70" s="143"/>
      <c r="Z70" s="144"/>
      <c r="AA70" s="144"/>
      <c r="AB70" s="144"/>
      <c r="AC70" s="144"/>
      <c r="AD70" s="144"/>
      <c r="AE70" s="144"/>
      <c r="AF70" s="144"/>
      <c r="AG70" s="144"/>
      <c r="AH70" s="144"/>
      <c r="AI70" s="144"/>
      <c r="AJ70" s="144"/>
      <c r="AK70" s="143"/>
      <c r="AL70" s="143"/>
      <c r="AM70" s="142"/>
      <c r="AN70" s="142"/>
      <c r="AO70" s="142"/>
      <c r="AP70" s="142"/>
      <c r="AQ70" s="142"/>
      <c r="AR70" s="143"/>
      <c r="AS70" s="143"/>
      <c r="AT70" s="143"/>
      <c r="AU70" s="143"/>
      <c r="AV70" s="143"/>
      <c r="AW70" s="142"/>
      <c r="AX70" s="142"/>
    </row>
    <row r="71" spans="17:50" s="141" customFormat="1" x14ac:dyDescent="0.35">
      <c r="Q71" s="142"/>
      <c r="R71" s="142"/>
      <c r="S71" s="142"/>
      <c r="T71" s="142"/>
      <c r="U71" s="142"/>
      <c r="V71" s="142"/>
      <c r="W71" s="142"/>
      <c r="X71" s="142"/>
      <c r="Y71" s="143"/>
      <c r="Z71" s="144"/>
      <c r="AA71" s="144"/>
      <c r="AB71" s="144"/>
      <c r="AC71" s="144"/>
      <c r="AD71" s="144"/>
      <c r="AE71" s="144"/>
      <c r="AF71" s="144"/>
      <c r="AG71" s="144"/>
      <c r="AH71" s="144"/>
      <c r="AI71" s="144"/>
      <c r="AJ71" s="144"/>
      <c r="AK71" s="143"/>
      <c r="AL71" s="143"/>
      <c r="AM71" s="142"/>
      <c r="AN71" s="142"/>
      <c r="AO71" s="142"/>
      <c r="AP71" s="142"/>
      <c r="AQ71" s="142"/>
      <c r="AR71" s="143"/>
      <c r="AS71" s="143"/>
      <c r="AT71" s="143"/>
      <c r="AU71" s="143"/>
      <c r="AV71" s="143"/>
      <c r="AW71" s="142"/>
      <c r="AX71" s="142"/>
    </row>
    <row r="72" spans="17:50" s="141" customFormat="1" x14ac:dyDescent="0.35">
      <c r="Q72" s="142"/>
      <c r="R72" s="142"/>
      <c r="S72" s="142"/>
      <c r="T72" s="142"/>
      <c r="U72" s="142"/>
      <c r="V72" s="142"/>
      <c r="W72" s="142"/>
      <c r="X72" s="142"/>
      <c r="Y72" s="143"/>
      <c r="Z72" s="144"/>
      <c r="AA72" s="144"/>
      <c r="AB72" s="144"/>
      <c r="AC72" s="144"/>
      <c r="AD72" s="144"/>
      <c r="AE72" s="144"/>
      <c r="AF72" s="144"/>
      <c r="AG72" s="144"/>
      <c r="AH72" s="144"/>
      <c r="AI72" s="144"/>
      <c r="AJ72" s="144"/>
      <c r="AK72" s="143"/>
      <c r="AL72" s="143"/>
      <c r="AM72" s="142"/>
      <c r="AN72" s="142"/>
      <c r="AO72" s="142"/>
      <c r="AP72" s="142"/>
      <c r="AQ72" s="142"/>
      <c r="AR72" s="143"/>
      <c r="AS72" s="143"/>
      <c r="AT72" s="143"/>
      <c r="AU72" s="143"/>
      <c r="AV72" s="143"/>
      <c r="AW72" s="142"/>
      <c r="AX72" s="142"/>
    </row>
    <row r="73" spans="17:50" s="141" customFormat="1" x14ac:dyDescent="0.35">
      <c r="Q73" s="142"/>
      <c r="R73" s="142"/>
      <c r="S73" s="142"/>
      <c r="T73" s="142"/>
      <c r="U73" s="142"/>
      <c r="V73" s="142"/>
      <c r="W73" s="142"/>
      <c r="X73" s="142"/>
      <c r="Y73" s="143"/>
      <c r="Z73" s="144"/>
      <c r="AA73" s="144"/>
      <c r="AB73" s="144"/>
      <c r="AC73" s="144"/>
      <c r="AD73" s="144"/>
      <c r="AE73" s="144"/>
      <c r="AF73" s="144"/>
      <c r="AG73" s="144"/>
      <c r="AH73" s="144"/>
      <c r="AI73" s="144"/>
      <c r="AJ73" s="144"/>
      <c r="AK73" s="143"/>
      <c r="AL73" s="143"/>
      <c r="AM73" s="142"/>
      <c r="AN73" s="142"/>
      <c r="AO73" s="142"/>
      <c r="AP73" s="142"/>
      <c r="AQ73" s="142"/>
      <c r="AR73" s="143"/>
      <c r="AS73" s="143"/>
      <c r="AT73" s="143"/>
      <c r="AU73" s="143"/>
      <c r="AV73" s="143"/>
      <c r="AW73" s="142"/>
      <c r="AX73" s="142"/>
    </row>
    <row r="74" spans="17:50" s="141" customFormat="1" x14ac:dyDescent="0.35">
      <c r="Q74" s="142"/>
      <c r="R74" s="142"/>
      <c r="S74" s="142"/>
      <c r="T74" s="142"/>
      <c r="U74" s="142"/>
      <c r="V74" s="142"/>
      <c r="W74" s="142"/>
      <c r="X74" s="142"/>
      <c r="Y74" s="143"/>
      <c r="Z74" s="144"/>
      <c r="AA74" s="144"/>
      <c r="AB74" s="144"/>
      <c r="AC74" s="144"/>
      <c r="AD74" s="144"/>
      <c r="AE74" s="144"/>
      <c r="AF74" s="144"/>
      <c r="AG74" s="144"/>
      <c r="AH74" s="144"/>
      <c r="AI74" s="144"/>
      <c r="AJ74" s="144"/>
      <c r="AK74" s="143"/>
      <c r="AL74" s="143"/>
      <c r="AM74" s="142"/>
      <c r="AN74" s="142"/>
      <c r="AO74" s="142"/>
      <c r="AP74" s="142"/>
      <c r="AQ74" s="142"/>
      <c r="AR74" s="143"/>
      <c r="AS74" s="143"/>
      <c r="AT74" s="143"/>
      <c r="AU74" s="143"/>
      <c r="AV74" s="143"/>
      <c r="AW74" s="142"/>
      <c r="AX74" s="142"/>
    </row>
    <row r="75" spans="17:50" s="141" customFormat="1" x14ac:dyDescent="0.35">
      <c r="Q75" s="142"/>
      <c r="R75" s="142"/>
      <c r="S75" s="142"/>
      <c r="T75" s="142"/>
      <c r="U75" s="142"/>
      <c r="V75" s="142"/>
      <c r="W75" s="142"/>
      <c r="X75" s="142"/>
      <c r="Y75" s="143"/>
      <c r="Z75" s="144"/>
      <c r="AA75" s="144"/>
      <c r="AB75" s="144"/>
      <c r="AC75" s="144"/>
      <c r="AD75" s="144"/>
      <c r="AE75" s="144"/>
      <c r="AF75" s="144"/>
      <c r="AG75" s="144"/>
      <c r="AH75" s="144"/>
      <c r="AI75" s="144"/>
      <c r="AJ75" s="144"/>
      <c r="AK75" s="143"/>
      <c r="AL75" s="143"/>
      <c r="AM75" s="142"/>
      <c r="AN75" s="142"/>
      <c r="AO75" s="142"/>
      <c r="AP75" s="142"/>
      <c r="AQ75" s="142"/>
      <c r="AR75" s="143"/>
      <c r="AS75" s="143"/>
      <c r="AT75" s="143"/>
      <c r="AU75" s="143"/>
      <c r="AV75" s="143"/>
      <c r="AW75" s="142"/>
      <c r="AX75" s="142"/>
    </row>
    <row r="76" spans="17:50" s="141" customFormat="1" x14ac:dyDescent="0.35">
      <c r="Q76" s="142"/>
      <c r="R76" s="142"/>
      <c r="S76" s="142"/>
      <c r="T76" s="142"/>
      <c r="U76" s="142"/>
      <c r="V76" s="142"/>
      <c r="W76" s="142"/>
      <c r="X76" s="142"/>
      <c r="Y76" s="143"/>
      <c r="Z76" s="144"/>
      <c r="AA76" s="144"/>
      <c r="AB76" s="144"/>
      <c r="AC76" s="144"/>
      <c r="AD76" s="144"/>
      <c r="AE76" s="144"/>
      <c r="AF76" s="144"/>
      <c r="AG76" s="144"/>
      <c r="AH76" s="144"/>
      <c r="AI76" s="144"/>
      <c r="AJ76" s="144"/>
      <c r="AK76" s="143"/>
      <c r="AL76" s="143"/>
      <c r="AM76" s="142"/>
      <c r="AN76" s="142"/>
      <c r="AO76" s="142"/>
      <c r="AP76" s="142"/>
      <c r="AQ76" s="142"/>
      <c r="AR76" s="143"/>
      <c r="AS76" s="143"/>
      <c r="AT76" s="143"/>
      <c r="AU76" s="143"/>
      <c r="AV76" s="143"/>
      <c r="AW76" s="142"/>
      <c r="AX76" s="142"/>
    </row>
    <row r="77" spans="17:50" s="141" customFormat="1" x14ac:dyDescent="0.35">
      <c r="Q77" s="142"/>
      <c r="R77" s="142"/>
      <c r="S77" s="142"/>
      <c r="T77" s="142"/>
      <c r="U77" s="142"/>
      <c r="V77" s="142"/>
      <c r="W77" s="142"/>
      <c r="X77" s="142"/>
      <c r="Y77" s="143"/>
      <c r="Z77" s="144"/>
      <c r="AA77" s="144"/>
      <c r="AB77" s="144"/>
      <c r="AC77" s="144"/>
      <c r="AD77" s="144"/>
      <c r="AE77" s="144"/>
      <c r="AF77" s="144"/>
      <c r="AG77" s="144"/>
      <c r="AH77" s="144"/>
      <c r="AI77" s="144"/>
      <c r="AJ77" s="144"/>
      <c r="AK77" s="143"/>
      <c r="AL77" s="143"/>
      <c r="AM77" s="142"/>
      <c r="AN77" s="142"/>
      <c r="AO77" s="142"/>
      <c r="AP77" s="142"/>
      <c r="AQ77" s="142"/>
      <c r="AR77" s="143"/>
      <c r="AS77" s="143"/>
      <c r="AT77" s="143"/>
      <c r="AU77" s="143"/>
      <c r="AV77" s="143"/>
      <c r="AW77" s="142"/>
      <c r="AX77" s="142"/>
    </row>
    <row r="78" spans="17:50" s="141" customFormat="1" x14ac:dyDescent="0.35">
      <c r="Q78" s="142"/>
      <c r="R78" s="142"/>
      <c r="S78" s="142"/>
      <c r="T78" s="142"/>
      <c r="U78" s="142"/>
      <c r="V78" s="142"/>
      <c r="W78" s="142"/>
      <c r="X78" s="142"/>
      <c r="Y78" s="143"/>
      <c r="Z78" s="144"/>
      <c r="AA78" s="144"/>
      <c r="AB78" s="144"/>
      <c r="AC78" s="144"/>
      <c r="AD78" s="144"/>
      <c r="AE78" s="144"/>
      <c r="AF78" s="144"/>
      <c r="AG78" s="144"/>
      <c r="AH78" s="144"/>
      <c r="AI78" s="144"/>
      <c r="AJ78" s="144"/>
      <c r="AK78" s="143"/>
      <c r="AL78" s="143"/>
      <c r="AM78" s="142"/>
      <c r="AN78" s="142"/>
      <c r="AO78" s="142"/>
      <c r="AP78" s="142"/>
      <c r="AQ78" s="142"/>
      <c r="AR78" s="143"/>
      <c r="AS78" s="143"/>
      <c r="AT78" s="143"/>
      <c r="AU78" s="143"/>
      <c r="AV78" s="143"/>
      <c r="AW78" s="142"/>
      <c r="AX78" s="142"/>
    </row>
    <row r="79" spans="17:50" s="141" customFormat="1" x14ac:dyDescent="0.35">
      <c r="Q79" s="142"/>
      <c r="R79" s="142"/>
      <c r="S79" s="142"/>
      <c r="T79" s="142"/>
      <c r="U79" s="142"/>
      <c r="V79" s="142"/>
      <c r="W79" s="142"/>
      <c r="X79" s="142"/>
      <c r="Y79" s="143"/>
      <c r="Z79" s="144"/>
      <c r="AA79" s="144"/>
      <c r="AB79" s="144"/>
      <c r="AC79" s="144"/>
      <c r="AD79" s="144"/>
      <c r="AE79" s="144"/>
      <c r="AF79" s="144"/>
      <c r="AG79" s="144"/>
      <c r="AH79" s="144"/>
      <c r="AI79" s="144"/>
      <c r="AJ79" s="144"/>
      <c r="AK79" s="143"/>
      <c r="AL79" s="143"/>
      <c r="AM79" s="142"/>
      <c r="AN79" s="142"/>
      <c r="AO79" s="142"/>
      <c r="AP79" s="142"/>
      <c r="AQ79" s="142"/>
      <c r="AR79" s="143"/>
      <c r="AS79" s="143"/>
      <c r="AT79" s="143"/>
      <c r="AU79" s="143"/>
      <c r="AV79" s="143"/>
      <c r="AW79" s="142"/>
      <c r="AX79" s="142"/>
    </row>
    <row r="80" spans="17:50" s="141" customFormat="1" x14ac:dyDescent="0.35">
      <c r="Q80" s="142"/>
      <c r="R80" s="142"/>
      <c r="S80" s="142"/>
      <c r="T80" s="142"/>
      <c r="U80" s="142"/>
      <c r="V80" s="142"/>
      <c r="W80" s="142"/>
      <c r="X80" s="142"/>
      <c r="Y80" s="143"/>
      <c r="Z80" s="144"/>
      <c r="AA80" s="144"/>
      <c r="AB80" s="144"/>
      <c r="AC80" s="144"/>
      <c r="AD80" s="144"/>
      <c r="AE80" s="144"/>
      <c r="AF80" s="144"/>
      <c r="AG80" s="144"/>
      <c r="AH80" s="144"/>
      <c r="AI80" s="144"/>
      <c r="AJ80" s="144"/>
      <c r="AK80" s="143"/>
      <c r="AL80" s="143"/>
      <c r="AM80" s="142"/>
      <c r="AN80" s="142"/>
      <c r="AO80" s="142"/>
      <c r="AP80" s="142"/>
      <c r="AQ80" s="142"/>
      <c r="AR80" s="143"/>
      <c r="AS80" s="143"/>
      <c r="AT80" s="143"/>
      <c r="AU80" s="143"/>
      <c r="AV80" s="143"/>
      <c r="AW80" s="142"/>
      <c r="AX80" s="142"/>
    </row>
    <row r="81" spans="17:50" s="141" customFormat="1" x14ac:dyDescent="0.35">
      <c r="Q81" s="142"/>
      <c r="R81" s="142"/>
      <c r="S81" s="142"/>
      <c r="T81" s="142"/>
      <c r="U81" s="142"/>
      <c r="V81" s="142"/>
      <c r="W81" s="142"/>
      <c r="X81" s="142"/>
      <c r="Y81" s="143"/>
      <c r="Z81" s="144"/>
      <c r="AA81" s="144"/>
      <c r="AB81" s="144"/>
      <c r="AC81" s="144"/>
      <c r="AD81" s="144"/>
      <c r="AE81" s="144"/>
      <c r="AF81" s="144"/>
      <c r="AG81" s="144"/>
      <c r="AH81" s="144"/>
      <c r="AI81" s="144"/>
      <c r="AJ81" s="144"/>
      <c r="AK81" s="143"/>
      <c r="AL81" s="143"/>
      <c r="AM81" s="142"/>
      <c r="AN81" s="142"/>
      <c r="AO81" s="142"/>
      <c r="AP81" s="142"/>
      <c r="AQ81" s="142"/>
      <c r="AR81" s="143"/>
      <c r="AS81" s="143"/>
      <c r="AT81" s="143"/>
      <c r="AU81" s="143"/>
      <c r="AV81" s="143"/>
      <c r="AW81" s="142"/>
      <c r="AX81" s="142"/>
    </row>
    <row r="82" spans="17:50" s="141" customFormat="1" x14ac:dyDescent="0.35">
      <c r="Q82" s="142"/>
      <c r="R82" s="142"/>
      <c r="S82" s="142"/>
      <c r="T82" s="142"/>
      <c r="U82" s="142"/>
      <c r="V82" s="142"/>
      <c r="W82" s="142"/>
      <c r="X82" s="142"/>
      <c r="Y82" s="143"/>
      <c r="Z82" s="144"/>
      <c r="AA82" s="144"/>
      <c r="AB82" s="144"/>
      <c r="AC82" s="144"/>
      <c r="AD82" s="144"/>
      <c r="AE82" s="144"/>
      <c r="AF82" s="144"/>
      <c r="AG82" s="144"/>
      <c r="AH82" s="144"/>
      <c r="AI82" s="144"/>
      <c r="AJ82" s="144"/>
      <c r="AK82" s="143"/>
      <c r="AL82" s="143"/>
      <c r="AM82" s="142"/>
      <c r="AN82" s="142"/>
      <c r="AO82" s="142"/>
      <c r="AP82" s="142"/>
      <c r="AQ82" s="142"/>
      <c r="AR82" s="143"/>
      <c r="AS82" s="143"/>
      <c r="AT82" s="143"/>
      <c r="AU82" s="143"/>
      <c r="AV82" s="143"/>
      <c r="AW82" s="142"/>
      <c r="AX82" s="142"/>
    </row>
    <row r="83" spans="17:50" s="141" customFormat="1" x14ac:dyDescent="0.35">
      <c r="Q83" s="142"/>
      <c r="R83" s="142"/>
      <c r="S83" s="142"/>
      <c r="T83" s="142"/>
      <c r="U83" s="142"/>
      <c r="V83" s="142"/>
      <c r="W83" s="142"/>
      <c r="X83" s="142"/>
      <c r="Y83" s="143"/>
      <c r="Z83" s="144"/>
      <c r="AA83" s="144"/>
      <c r="AB83" s="144"/>
      <c r="AC83" s="144"/>
      <c r="AD83" s="144"/>
      <c r="AE83" s="144"/>
      <c r="AF83" s="144"/>
      <c r="AG83" s="144"/>
      <c r="AH83" s="144"/>
      <c r="AI83" s="144"/>
      <c r="AJ83" s="144"/>
      <c r="AK83" s="143"/>
      <c r="AL83" s="143"/>
      <c r="AM83" s="142"/>
      <c r="AN83" s="142"/>
      <c r="AO83" s="142"/>
      <c r="AP83" s="142"/>
      <c r="AQ83" s="142"/>
      <c r="AR83" s="143"/>
      <c r="AS83" s="143"/>
      <c r="AT83" s="143"/>
      <c r="AU83" s="143"/>
      <c r="AV83" s="143"/>
      <c r="AW83" s="142"/>
      <c r="AX83" s="142"/>
    </row>
    <row r="84" spans="17:50" s="141" customFormat="1" x14ac:dyDescent="0.35">
      <c r="Q84" s="142"/>
      <c r="R84" s="142"/>
      <c r="S84" s="142"/>
      <c r="T84" s="142"/>
      <c r="U84" s="142"/>
      <c r="V84" s="142"/>
      <c r="W84" s="142"/>
      <c r="X84" s="142"/>
      <c r="Y84" s="143"/>
      <c r="Z84" s="144"/>
      <c r="AA84" s="144"/>
      <c r="AB84" s="144"/>
      <c r="AC84" s="144"/>
      <c r="AD84" s="144"/>
      <c r="AE84" s="144"/>
      <c r="AF84" s="144"/>
      <c r="AG84" s="144"/>
      <c r="AH84" s="144"/>
      <c r="AI84" s="144"/>
      <c r="AJ84" s="144"/>
      <c r="AK84" s="143"/>
      <c r="AL84" s="143"/>
      <c r="AM84" s="142"/>
      <c r="AN84" s="142"/>
      <c r="AO84" s="142"/>
      <c r="AP84" s="142"/>
      <c r="AQ84" s="142"/>
      <c r="AR84" s="143"/>
      <c r="AS84" s="143"/>
      <c r="AT84" s="143"/>
      <c r="AU84" s="143"/>
      <c r="AV84" s="143"/>
      <c r="AW84" s="142"/>
      <c r="AX84" s="142"/>
    </row>
    <row r="85" spans="17:50" s="141" customFormat="1" x14ac:dyDescent="0.35">
      <c r="Q85" s="142"/>
      <c r="R85" s="142"/>
      <c r="S85" s="142"/>
      <c r="T85" s="142"/>
      <c r="U85" s="142"/>
      <c r="V85" s="142"/>
      <c r="W85" s="142"/>
      <c r="X85" s="142"/>
      <c r="Y85" s="143"/>
      <c r="Z85" s="144"/>
      <c r="AA85" s="144"/>
      <c r="AB85" s="144"/>
      <c r="AC85" s="144"/>
      <c r="AD85" s="144"/>
      <c r="AE85" s="144"/>
      <c r="AF85" s="144"/>
      <c r="AG85" s="144"/>
      <c r="AH85" s="144"/>
      <c r="AI85" s="144"/>
      <c r="AJ85" s="144"/>
      <c r="AK85" s="143"/>
      <c r="AL85" s="143"/>
      <c r="AM85" s="142"/>
      <c r="AN85" s="142"/>
      <c r="AO85" s="142"/>
      <c r="AP85" s="142"/>
      <c r="AQ85" s="142"/>
      <c r="AR85" s="143"/>
      <c r="AS85" s="143"/>
      <c r="AT85" s="143"/>
      <c r="AU85" s="143"/>
      <c r="AV85" s="143"/>
      <c r="AW85" s="142"/>
      <c r="AX85" s="142"/>
    </row>
    <row r="86" spans="17:50" s="141" customFormat="1" x14ac:dyDescent="0.35">
      <c r="Q86" s="142"/>
      <c r="R86" s="142"/>
      <c r="S86" s="142"/>
      <c r="T86" s="142"/>
      <c r="U86" s="142"/>
      <c r="V86" s="142"/>
      <c r="W86" s="142"/>
      <c r="X86" s="142"/>
      <c r="Y86" s="143"/>
      <c r="Z86" s="144"/>
      <c r="AA86" s="144"/>
      <c r="AB86" s="144"/>
      <c r="AC86" s="144"/>
      <c r="AD86" s="144"/>
      <c r="AE86" s="144"/>
      <c r="AF86" s="144"/>
      <c r="AG86" s="144"/>
      <c r="AH86" s="144"/>
      <c r="AI86" s="144"/>
      <c r="AJ86" s="144"/>
      <c r="AK86" s="143"/>
      <c r="AL86" s="143"/>
      <c r="AM86" s="142"/>
      <c r="AN86" s="142"/>
      <c r="AO86" s="142"/>
      <c r="AP86" s="142"/>
      <c r="AQ86" s="142"/>
      <c r="AR86" s="143"/>
      <c r="AS86" s="143"/>
      <c r="AT86" s="143"/>
      <c r="AU86" s="143"/>
      <c r="AV86" s="143"/>
      <c r="AW86" s="142"/>
      <c r="AX86" s="142"/>
    </row>
    <row r="87" spans="17:50" s="141" customFormat="1" x14ac:dyDescent="0.35">
      <c r="Q87" s="142"/>
      <c r="R87" s="142"/>
      <c r="S87" s="142"/>
      <c r="T87" s="142"/>
      <c r="U87" s="142"/>
      <c r="V87" s="142"/>
      <c r="W87" s="142"/>
      <c r="X87" s="142"/>
      <c r="Y87" s="143"/>
      <c r="Z87" s="144"/>
      <c r="AA87" s="144"/>
      <c r="AB87" s="144"/>
      <c r="AC87" s="144"/>
      <c r="AD87" s="144"/>
      <c r="AE87" s="144"/>
      <c r="AF87" s="144"/>
      <c r="AG87" s="144"/>
      <c r="AH87" s="144"/>
      <c r="AI87" s="144"/>
      <c r="AJ87" s="144"/>
      <c r="AK87" s="143"/>
      <c r="AL87" s="143"/>
      <c r="AM87" s="142"/>
      <c r="AN87" s="142"/>
      <c r="AO87" s="142"/>
      <c r="AP87" s="142"/>
      <c r="AQ87" s="142"/>
      <c r="AR87" s="143"/>
      <c r="AS87" s="143"/>
      <c r="AT87" s="143"/>
      <c r="AU87" s="143"/>
      <c r="AV87" s="143"/>
      <c r="AW87" s="142"/>
      <c r="AX87" s="142"/>
    </row>
    <row r="88" spans="17:50" s="141" customFormat="1" x14ac:dyDescent="0.35">
      <c r="Q88" s="142"/>
      <c r="R88" s="142"/>
      <c r="S88" s="142"/>
      <c r="T88" s="142"/>
      <c r="U88" s="142"/>
      <c r="V88" s="142"/>
      <c r="W88" s="142"/>
      <c r="X88" s="142"/>
      <c r="Y88" s="143"/>
      <c r="Z88" s="144"/>
      <c r="AA88" s="144"/>
      <c r="AB88" s="144"/>
      <c r="AC88" s="144"/>
      <c r="AD88" s="144"/>
      <c r="AE88" s="144"/>
      <c r="AF88" s="144"/>
      <c r="AG88" s="144"/>
      <c r="AH88" s="144"/>
      <c r="AI88" s="144"/>
      <c r="AJ88" s="144"/>
      <c r="AK88" s="143"/>
      <c r="AL88" s="143"/>
      <c r="AM88" s="142"/>
      <c r="AN88" s="142"/>
      <c r="AO88" s="142"/>
      <c r="AP88" s="142"/>
      <c r="AQ88" s="142"/>
      <c r="AR88" s="143"/>
      <c r="AS88" s="143"/>
      <c r="AT88" s="143"/>
      <c r="AU88" s="143"/>
      <c r="AV88" s="143"/>
      <c r="AW88" s="142"/>
      <c r="AX88" s="142"/>
    </row>
    <row r="89" spans="17:50" s="141" customFormat="1" x14ac:dyDescent="0.35">
      <c r="Q89" s="142"/>
      <c r="R89" s="142"/>
      <c r="S89" s="142"/>
      <c r="T89" s="142"/>
      <c r="U89" s="142"/>
      <c r="V89" s="142"/>
      <c r="W89" s="142"/>
      <c r="X89" s="142"/>
      <c r="Y89" s="143"/>
      <c r="Z89" s="144"/>
      <c r="AA89" s="144"/>
      <c r="AB89" s="144"/>
      <c r="AC89" s="144"/>
      <c r="AD89" s="144"/>
      <c r="AE89" s="144"/>
      <c r="AF89" s="144"/>
      <c r="AG89" s="144"/>
      <c r="AH89" s="144"/>
      <c r="AI89" s="144"/>
      <c r="AJ89" s="144"/>
      <c r="AK89" s="143"/>
      <c r="AL89" s="143"/>
      <c r="AM89" s="142"/>
      <c r="AN89" s="142"/>
      <c r="AO89" s="142"/>
      <c r="AP89" s="142"/>
      <c r="AQ89" s="142"/>
      <c r="AR89" s="143"/>
      <c r="AS89" s="143"/>
      <c r="AT89" s="143"/>
      <c r="AU89" s="143"/>
      <c r="AV89" s="143"/>
      <c r="AW89" s="142"/>
      <c r="AX89" s="142"/>
    </row>
    <row r="90" spans="17:50" s="141" customFormat="1" x14ac:dyDescent="0.35">
      <c r="Q90" s="142"/>
      <c r="R90" s="142"/>
      <c r="S90" s="142"/>
      <c r="T90" s="142"/>
      <c r="U90" s="142"/>
      <c r="V90" s="142"/>
      <c r="W90" s="142"/>
      <c r="X90" s="142"/>
      <c r="Y90" s="143"/>
      <c r="Z90" s="144"/>
      <c r="AA90" s="144"/>
      <c r="AB90" s="144"/>
      <c r="AC90" s="144"/>
      <c r="AD90" s="144"/>
      <c r="AE90" s="144"/>
      <c r="AF90" s="144"/>
      <c r="AG90" s="144"/>
      <c r="AH90" s="144"/>
      <c r="AI90" s="144"/>
      <c r="AJ90" s="144"/>
      <c r="AK90" s="143"/>
      <c r="AL90" s="143"/>
      <c r="AM90" s="142"/>
      <c r="AN90" s="142"/>
      <c r="AO90" s="142"/>
      <c r="AP90" s="142"/>
      <c r="AQ90" s="142"/>
      <c r="AR90" s="143"/>
      <c r="AS90" s="143"/>
      <c r="AT90" s="143"/>
      <c r="AU90" s="143"/>
      <c r="AV90" s="143"/>
      <c r="AW90" s="142"/>
      <c r="AX90" s="142"/>
    </row>
    <row r="91" spans="17:50" s="141" customFormat="1" x14ac:dyDescent="0.35">
      <c r="Q91" s="142"/>
      <c r="R91" s="142"/>
      <c r="S91" s="142"/>
      <c r="T91" s="142"/>
      <c r="U91" s="142"/>
      <c r="V91" s="142"/>
      <c r="W91" s="142"/>
      <c r="X91" s="142"/>
      <c r="Y91" s="143"/>
      <c r="Z91" s="144"/>
      <c r="AA91" s="144"/>
      <c r="AB91" s="144"/>
      <c r="AC91" s="144"/>
      <c r="AD91" s="144"/>
      <c r="AE91" s="144"/>
      <c r="AF91" s="144"/>
      <c r="AG91" s="144"/>
      <c r="AH91" s="144"/>
      <c r="AI91" s="144"/>
      <c r="AJ91" s="144"/>
      <c r="AK91" s="143"/>
      <c r="AL91" s="143"/>
      <c r="AM91" s="142"/>
      <c r="AN91" s="142"/>
      <c r="AO91" s="142"/>
      <c r="AP91" s="142"/>
      <c r="AQ91" s="142"/>
      <c r="AR91" s="143"/>
      <c r="AS91" s="143"/>
      <c r="AT91" s="143"/>
      <c r="AU91" s="143"/>
      <c r="AV91" s="143"/>
      <c r="AW91" s="142"/>
      <c r="AX91" s="142"/>
    </row>
    <row r="92" spans="17:50" s="141" customFormat="1" x14ac:dyDescent="0.35">
      <c r="Q92" s="142"/>
      <c r="R92" s="142"/>
      <c r="S92" s="142"/>
      <c r="T92" s="142"/>
      <c r="U92" s="142"/>
      <c r="V92" s="142"/>
      <c r="W92" s="142"/>
      <c r="X92" s="142"/>
      <c r="Y92" s="143"/>
      <c r="Z92" s="144"/>
      <c r="AA92" s="144"/>
      <c r="AB92" s="144"/>
      <c r="AC92" s="144"/>
      <c r="AD92" s="144"/>
      <c r="AE92" s="144"/>
      <c r="AF92" s="144"/>
      <c r="AG92" s="144"/>
      <c r="AH92" s="144"/>
      <c r="AI92" s="144"/>
      <c r="AJ92" s="144"/>
      <c r="AK92" s="143"/>
      <c r="AL92" s="143"/>
      <c r="AM92" s="142"/>
      <c r="AN92" s="142"/>
      <c r="AO92" s="142"/>
      <c r="AP92" s="142"/>
      <c r="AQ92" s="142"/>
      <c r="AR92" s="143"/>
      <c r="AS92" s="143"/>
      <c r="AT92" s="143"/>
      <c r="AU92" s="143"/>
      <c r="AV92" s="143"/>
      <c r="AW92" s="142"/>
      <c r="AX92" s="142"/>
    </row>
    <row r="93" spans="17:50" s="141" customFormat="1" x14ac:dyDescent="0.35">
      <c r="Q93" s="142"/>
      <c r="R93" s="142"/>
      <c r="S93" s="142"/>
      <c r="T93" s="142"/>
      <c r="U93" s="142"/>
      <c r="V93" s="142"/>
      <c r="W93" s="142"/>
      <c r="X93" s="142"/>
      <c r="Y93" s="143"/>
      <c r="Z93" s="144"/>
      <c r="AA93" s="144"/>
      <c r="AB93" s="144"/>
      <c r="AC93" s="144"/>
      <c r="AD93" s="144"/>
      <c r="AE93" s="144"/>
      <c r="AF93" s="144"/>
      <c r="AG93" s="144"/>
      <c r="AH93" s="144"/>
      <c r="AI93" s="144"/>
      <c r="AJ93" s="144"/>
      <c r="AK93" s="143"/>
      <c r="AL93" s="143"/>
      <c r="AM93" s="142"/>
      <c r="AN93" s="142"/>
      <c r="AO93" s="142"/>
      <c r="AP93" s="142"/>
      <c r="AQ93" s="142"/>
      <c r="AR93" s="143"/>
      <c r="AS93" s="143"/>
      <c r="AT93" s="143"/>
      <c r="AU93" s="143"/>
      <c r="AV93" s="143"/>
      <c r="AW93" s="142"/>
      <c r="AX93" s="142"/>
    </row>
    <row r="94" spans="17:50" s="141" customFormat="1" x14ac:dyDescent="0.35">
      <c r="Q94" s="142"/>
      <c r="R94" s="142"/>
      <c r="S94" s="142"/>
      <c r="T94" s="142"/>
      <c r="U94" s="142"/>
      <c r="V94" s="142"/>
      <c r="W94" s="142"/>
      <c r="X94" s="142"/>
      <c r="Y94" s="143"/>
      <c r="Z94" s="144"/>
      <c r="AA94" s="144"/>
      <c r="AB94" s="144"/>
      <c r="AC94" s="144"/>
      <c r="AD94" s="144"/>
      <c r="AE94" s="144"/>
      <c r="AF94" s="144"/>
      <c r="AG94" s="144"/>
      <c r="AH94" s="144"/>
      <c r="AI94" s="144"/>
      <c r="AJ94" s="144"/>
      <c r="AK94" s="143"/>
      <c r="AL94" s="143"/>
      <c r="AM94" s="142"/>
      <c r="AN94" s="142"/>
      <c r="AO94" s="142"/>
      <c r="AP94" s="142"/>
      <c r="AQ94" s="142"/>
      <c r="AR94" s="143"/>
      <c r="AS94" s="143"/>
      <c r="AT94" s="143"/>
      <c r="AU94" s="143"/>
      <c r="AV94" s="143"/>
      <c r="AW94" s="142"/>
      <c r="AX94" s="142"/>
    </row>
    <row r="95" spans="17:50" s="141" customFormat="1" x14ac:dyDescent="0.35">
      <c r="Q95" s="142"/>
      <c r="R95" s="142"/>
      <c r="S95" s="142"/>
      <c r="T95" s="142"/>
      <c r="U95" s="142"/>
      <c r="V95" s="142"/>
      <c r="W95" s="142"/>
      <c r="X95" s="142"/>
      <c r="Y95" s="143"/>
      <c r="Z95" s="144"/>
      <c r="AA95" s="144"/>
      <c r="AB95" s="144"/>
      <c r="AC95" s="144"/>
      <c r="AD95" s="144"/>
      <c r="AE95" s="144"/>
      <c r="AF95" s="144"/>
      <c r="AG95" s="144"/>
      <c r="AH95" s="144"/>
      <c r="AI95" s="144"/>
      <c r="AJ95" s="144"/>
      <c r="AK95" s="143"/>
      <c r="AL95" s="143"/>
      <c r="AM95" s="142"/>
      <c r="AN95" s="142"/>
      <c r="AO95" s="142"/>
      <c r="AP95" s="142"/>
      <c r="AQ95" s="142"/>
      <c r="AR95" s="143"/>
      <c r="AS95" s="143"/>
      <c r="AT95" s="143"/>
      <c r="AU95" s="143"/>
      <c r="AV95" s="143"/>
      <c r="AW95" s="142"/>
      <c r="AX95" s="142"/>
    </row>
    <row r="96" spans="17:50" s="141" customFormat="1" x14ac:dyDescent="0.35">
      <c r="Q96" s="142"/>
      <c r="R96" s="142"/>
      <c r="S96" s="142"/>
      <c r="T96" s="142"/>
      <c r="U96" s="142"/>
      <c r="V96" s="142"/>
      <c r="W96" s="142"/>
      <c r="X96" s="142"/>
      <c r="Y96" s="143"/>
      <c r="Z96" s="144"/>
      <c r="AA96" s="144"/>
      <c r="AB96" s="144"/>
      <c r="AC96" s="144"/>
      <c r="AD96" s="144"/>
      <c r="AE96" s="144"/>
      <c r="AF96" s="144"/>
      <c r="AG96" s="144"/>
      <c r="AH96" s="144"/>
      <c r="AI96" s="144"/>
      <c r="AJ96" s="144"/>
      <c r="AK96" s="143"/>
      <c r="AL96" s="143"/>
      <c r="AM96" s="142"/>
      <c r="AN96" s="142"/>
      <c r="AO96" s="142"/>
      <c r="AP96" s="142"/>
      <c r="AQ96" s="142"/>
      <c r="AR96" s="143"/>
      <c r="AS96" s="143"/>
      <c r="AT96" s="143"/>
      <c r="AU96" s="143"/>
      <c r="AV96" s="143"/>
      <c r="AW96" s="142"/>
      <c r="AX96" s="142"/>
    </row>
    <row r="97" spans="17:50" s="141" customFormat="1" x14ac:dyDescent="0.35">
      <c r="Q97" s="142"/>
      <c r="R97" s="142"/>
      <c r="S97" s="142"/>
      <c r="T97" s="142"/>
      <c r="U97" s="142"/>
      <c r="V97" s="142"/>
      <c r="W97" s="142"/>
      <c r="X97" s="142"/>
      <c r="Y97" s="143"/>
      <c r="Z97" s="144"/>
      <c r="AA97" s="144"/>
      <c r="AB97" s="144"/>
      <c r="AC97" s="144"/>
      <c r="AD97" s="144"/>
      <c r="AE97" s="144"/>
      <c r="AF97" s="144"/>
      <c r="AG97" s="144"/>
      <c r="AH97" s="144"/>
      <c r="AI97" s="144"/>
      <c r="AJ97" s="144"/>
      <c r="AK97" s="143"/>
      <c r="AL97" s="143"/>
      <c r="AM97" s="142"/>
      <c r="AN97" s="142"/>
      <c r="AO97" s="142"/>
      <c r="AP97" s="142"/>
      <c r="AQ97" s="142"/>
      <c r="AR97" s="143"/>
      <c r="AS97" s="143"/>
      <c r="AT97" s="143"/>
      <c r="AU97" s="143"/>
      <c r="AV97" s="143"/>
      <c r="AW97" s="142"/>
      <c r="AX97" s="142"/>
    </row>
    <row r="98" spans="17:50" s="141" customFormat="1" x14ac:dyDescent="0.35">
      <c r="Q98" s="142"/>
      <c r="R98" s="142"/>
      <c r="S98" s="142"/>
      <c r="T98" s="142"/>
      <c r="U98" s="142"/>
      <c r="V98" s="142"/>
      <c r="W98" s="142"/>
      <c r="X98" s="142"/>
      <c r="Y98" s="143"/>
      <c r="Z98" s="144"/>
      <c r="AA98" s="144"/>
      <c r="AB98" s="144"/>
      <c r="AC98" s="144"/>
      <c r="AD98" s="144"/>
      <c r="AE98" s="144"/>
      <c r="AF98" s="144"/>
      <c r="AG98" s="144"/>
      <c r="AH98" s="144"/>
      <c r="AI98" s="144"/>
      <c r="AJ98" s="144"/>
      <c r="AK98" s="143"/>
      <c r="AL98" s="143"/>
      <c r="AM98" s="142"/>
      <c r="AN98" s="142"/>
      <c r="AO98" s="142"/>
      <c r="AP98" s="142"/>
      <c r="AQ98" s="142"/>
      <c r="AR98" s="143"/>
      <c r="AS98" s="143"/>
      <c r="AT98" s="143"/>
      <c r="AU98" s="143"/>
      <c r="AV98" s="143"/>
      <c r="AW98" s="142"/>
      <c r="AX98" s="142"/>
    </row>
    <row r="99" spans="17:50" s="141" customFormat="1" x14ac:dyDescent="0.35">
      <c r="Q99" s="142"/>
      <c r="R99" s="142"/>
      <c r="S99" s="142"/>
      <c r="T99" s="142"/>
      <c r="U99" s="142"/>
      <c r="V99" s="142"/>
      <c r="W99" s="142"/>
      <c r="X99" s="142"/>
      <c r="Y99" s="143"/>
      <c r="Z99" s="144"/>
      <c r="AA99" s="144"/>
      <c r="AB99" s="144"/>
      <c r="AC99" s="144"/>
      <c r="AD99" s="144"/>
      <c r="AE99" s="144"/>
      <c r="AF99" s="144"/>
      <c r="AG99" s="144"/>
      <c r="AH99" s="144"/>
      <c r="AI99" s="144"/>
      <c r="AJ99" s="144"/>
      <c r="AK99" s="143"/>
      <c r="AL99" s="143"/>
      <c r="AM99" s="142"/>
      <c r="AN99" s="142"/>
      <c r="AO99" s="142"/>
      <c r="AP99" s="142"/>
      <c r="AQ99" s="142"/>
      <c r="AR99" s="143"/>
      <c r="AS99" s="143"/>
      <c r="AT99" s="143"/>
      <c r="AU99" s="143"/>
      <c r="AV99" s="143"/>
      <c r="AW99" s="142"/>
      <c r="AX99" s="142"/>
    </row>
    <row r="100" spans="17:50" s="141" customFormat="1" x14ac:dyDescent="0.35">
      <c r="Q100" s="142"/>
      <c r="R100" s="142"/>
      <c r="S100" s="142"/>
      <c r="T100" s="142"/>
      <c r="U100" s="142"/>
      <c r="V100" s="142"/>
      <c r="W100" s="142"/>
      <c r="X100" s="142"/>
      <c r="Y100" s="143"/>
      <c r="Z100" s="144"/>
      <c r="AA100" s="144"/>
      <c r="AB100" s="144"/>
      <c r="AC100" s="144"/>
      <c r="AD100" s="144"/>
      <c r="AE100" s="144"/>
      <c r="AF100" s="144"/>
      <c r="AG100" s="144"/>
      <c r="AH100" s="144"/>
      <c r="AI100" s="144"/>
      <c r="AJ100" s="144"/>
      <c r="AK100" s="143"/>
      <c r="AL100" s="143"/>
      <c r="AM100" s="142"/>
      <c r="AN100" s="142"/>
      <c r="AO100" s="142"/>
      <c r="AP100" s="142"/>
      <c r="AQ100" s="142"/>
      <c r="AR100" s="143"/>
      <c r="AS100" s="143"/>
      <c r="AT100" s="143"/>
      <c r="AU100" s="143"/>
      <c r="AV100" s="143"/>
      <c r="AW100" s="142"/>
      <c r="AX100" s="142"/>
    </row>
    <row r="101" spans="17:50" s="141" customFormat="1" x14ac:dyDescent="0.35">
      <c r="Q101" s="142"/>
      <c r="R101" s="142"/>
      <c r="S101" s="142"/>
      <c r="T101" s="142"/>
      <c r="U101" s="142"/>
      <c r="V101" s="142"/>
      <c r="W101" s="142"/>
      <c r="X101" s="142"/>
      <c r="Y101" s="143"/>
      <c r="Z101" s="144"/>
      <c r="AA101" s="144"/>
      <c r="AB101" s="144"/>
      <c r="AC101" s="144"/>
      <c r="AD101" s="144"/>
      <c r="AE101" s="144"/>
      <c r="AF101" s="144"/>
      <c r="AG101" s="144"/>
      <c r="AH101" s="144"/>
      <c r="AI101" s="144"/>
      <c r="AJ101" s="144"/>
      <c r="AK101" s="143"/>
      <c r="AL101" s="143"/>
      <c r="AM101" s="142"/>
      <c r="AN101" s="142"/>
      <c r="AO101" s="142"/>
      <c r="AP101" s="142"/>
      <c r="AQ101" s="142"/>
      <c r="AR101" s="143"/>
      <c r="AS101" s="143"/>
      <c r="AT101" s="143"/>
      <c r="AU101" s="143"/>
      <c r="AV101" s="143"/>
      <c r="AW101" s="142"/>
      <c r="AX101" s="142"/>
    </row>
    <row r="102" spans="17:50" s="141" customFormat="1" x14ac:dyDescent="0.35">
      <c r="Q102" s="142"/>
      <c r="R102" s="142"/>
      <c r="S102" s="142"/>
      <c r="T102" s="142"/>
      <c r="U102" s="142"/>
      <c r="V102" s="142"/>
      <c r="W102" s="142"/>
      <c r="X102" s="142"/>
      <c r="Y102" s="143"/>
      <c r="Z102" s="144"/>
      <c r="AA102" s="144"/>
      <c r="AB102" s="144"/>
      <c r="AC102" s="144"/>
      <c r="AD102" s="144"/>
      <c r="AE102" s="144"/>
      <c r="AF102" s="144"/>
      <c r="AG102" s="144"/>
      <c r="AH102" s="144"/>
      <c r="AI102" s="144"/>
      <c r="AJ102" s="144"/>
      <c r="AK102" s="143"/>
      <c r="AL102" s="143"/>
      <c r="AM102" s="142"/>
      <c r="AN102" s="142"/>
      <c r="AO102" s="142"/>
      <c r="AP102" s="142"/>
      <c r="AQ102" s="142"/>
      <c r="AR102" s="143"/>
      <c r="AS102" s="143"/>
      <c r="AT102" s="143"/>
      <c r="AU102" s="143"/>
      <c r="AV102" s="143"/>
      <c r="AW102" s="142"/>
      <c r="AX102" s="142"/>
    </row>
    <row r="103" spans="17:50" s="141" customFormat="1" x14ac:dyDescent="0.35">
      <c r="Q103" s="142"/>
      <c r="R103" s="142"/>
      <c r="S103" s="142"/>
      <c r="T103" s="142"/>
      <c r="U103" s="142"/>
      <c r="V103" s="142"/>
      <c r="W103" s="142"/>
      <c r="X103" s="142"/>
      <c r="Y103" s="143"/>
      <c r="Z103" s="144"/>
      <c r="AA103" s="144"/>
      <c r="AB103" s="144"/>
      <c r="AC103" s="144"/>
      <c r="AD103" s="144"/>
      <c r="AE103" s="144"/>
      <c r="AF103" s="144"/>
      <c r="AG103" s="144"/>
      <c r="AH103" s="144"/>
      <c r="AI103" s="144"/>
      <c r="AJ103" s="144"/>
      <c r="AK103" s="143"/>
      <c r="AL103" s="143"/>
      <c r="AM103" s="142"/>
      <c r="AN103" s="142"/>
      <c r="AO103" s="142"/>
      <c r="AP103" s="142"/>
      <c r="AQ103" s="142"/>
      <c r="AR103" s="143"/>
      <c r="AS103" s="143"/>
      <c r="AT103" s="143"/>
      <c r="AU103" s="143"/>
      <c r="AV103" s="143"/>
      <c r="AW103" s="142"/>
      <c r="AX103" s="142"/>
    </row>
    <row r="104" spans="17:50" s="141" customFormat="1" x14ac:dyDescent="0.35">
      <c r="Q104" s="142"/>
      <c r="R104" s="142"/>
      <c r="S104" s="142"/>
      <c r="T104" s="142"/>
      <c r="U104" s="142"/>
      <c r="V104" s="142"/>
      <c r="W104" s="142"/>
      <c r="X104" s="142"/>
      <c r="Y104" s="143"/>
      <c r="Z104" s="144"/>
      <c r="AA104" s="144"/>
      <c r="AB104" s="144"/>
      <c r="AC104" s="144"/>
      <c r="AD104" s="144"/>
      <c r="AE104" s="144"/>
      <c r="AF104" s="144"/>
      <c r="AG104" s="144"/>
      <c r="AH104" s="144"/>
      <c r="AI104" s="144"/>
      <c r="AJ104" s="144"/>
      <c r="AK104" s="143"/>
      <c r="AL104" s="143"/>
      <c r="AM104" s="142"/>
      <c r="AN104" s="142"/>
      <c r="AO104" s="142"/>
      <c r="AP104" s="142"/>
      <c r="AQ104" s="142"/>
      <c r="AR104" s="143"/>
      <c r="AS104" s="143"/>
      <c r="AT104" s="143"/>
      <c r="AU104" s="143"/>
      <c r="AV104" s="143"/>
      <c r="AW104" s="142"/>
      <c r="AX104" s="142"/>
    </row>
    <row r="105" spans="17:50" s="141" customFormat="1" x14ac:dyDescent="0.35">
      <c r="Q105" s="142"/>
      <c r="R105" s="142"/>
      <c r="S105" s="142"/>
      <c r="T105" s="142"/>
      <c r="U105" s="142"/>
      <c r="V105" s="142"/>
      <c r="W105" s="142"/>
      <c r="X105" s="142"/>
      <c r="Y105" s="143"/>
      <c r="Z105" s="144"/>
      <c r="AA105" s="144"/>
      <c r="AB105" s="144"/>
      <c r="AC105" s="144"/>
      <c r="AD105" s="144"/>
      <c r="AE105" s="144"/>
      <c r="AF105" s="144"/>
      <c r="AG105" s="144"/>
      <c r="AH105" s="144"/>
      <c r="AI105" s="144"/>
      <c r="AJ105" s="144"/>
      <c r="AK105" s="143"/>
      <c r="AL105" s="143"/>
      <c r="AM105" s="142"/>
      <c r="AN105" s="142"/>
      <c r="AO105" s="142"/>
      <c r="AP105" s="142"/>
      <c r="AQ105" s="142"/>
      <c r="AR105" s="143"/>
      <c r="AS105" s="143"/>
      <c r="AT105" s="143"/>
      <c r="AU105" s="143"/>
      <c r="AV105" s="143"/>
      <c r="AW105" s="142"/>
      <c r="AX105" s="142"/>
    </row>
    <row r="106" spans="17:50" s="141" customFormat="1" x14ac:dyDescent="0.35">
      <c r="Q106" s="142"/>
      <c r="R106" s="142"/>
      <c r="S106" s="142"/>
      <c r="T106" s="142"/>
      <c r="U106" s="142"/>
      <c r="V106" s="142"/>
      <c r="W106" s="142"/>
      <c r="X106" s="142"/>
      <c r="Y106" s="143"/>
      <c r="Z106" s="144"/>
      <c r="AA106" s="144"/>
      <c r="AB106" s="144"/>
      <c r="AC106" s="144"/>
      <c r="AD106" s="144"/>
      <c r="AE106" s="144"/>
      <c r="AF106" s="144"/>
      <c r="AG106" s="144"/>
      <c r="AH106" s="144"/>
      <c r="AI106" s="144"/>
      <c r="AJ106" s="144"/>
      <c r="AK106" s="143"/>
      <c r="AL106" s="143"/>
      <c r="AM106" s="142"/>
      <c r="AN106" s="142"/>
      <c r="AO106" s="142"/>
      <c r="AP106" s="142"/>
      <c r="AQ106" s="142"/>
      <c r="AR106" s="143"/>
      <c r="AS106" s="143"/>
      <c r="AT106" s="143"/>
      <c r="AU106" s="143"/>
      <c r="AV106" s="143"/>
      <c r="AW106" s="142"/>
      <c r="AX106" s="142"/>
    </row>
    <row r="107" spans="17:50" s="141" customFormat="1" x14ac:dyDescent="0.35">
      <c r="Q107" s="142"/>
      <c r="R107" s="142"/>
      <c r="S107" s="142"/>
      <c r="T107" s="142"/>
      <c r="U107" s="142"/>
      <c r="V107" s="142"/>
      <c r="W107" s="142"/>
      <c r="X107" s="142"/>
      <c r="Y107" s="143"/>
      <c r="Z107" s="144"/>
      <c r="AA107" s="144"/>
      <c r="AB107" s="144"/>
      <c r="AC107" s="144"/>
      <c r="AD107" s="144"/>
      <c r="AE107" s="144"/>
      <c r="AF107" s="144"/>
      <c r="AG107" s="144"/>
      <c r="AH107" s="144"/>
      <c r="AI107" s="144"/>
      <c r="AJ107" s="144"/>
      <c r="AK107" s="143"/>
      <c r="AL107" s="143"/>
      <c r="AM107" s="142"/>
      <c r="AN107" s="142"/>
      <c r="AO107" s="142"/>
      <c r="AP107" s="142"/>
      <c r="AQ107" s="142"/>
      <c r="AR107" s="143"/>
      <c r="AS107" s="143"/>
      <c r="AT107" s="143"/>
      <c r="AU107" s="143"/>
      <c r="AV107" s="143"/>
      <c r="AW107" s="142"/>
      <c r="AX107" s="142"/>
    </row>
    <row r="108" spans="17:50" s="141" customFormat="1" x14ac:dyDescent="0.35">
      <c r="Q108" s="142"/>
      <c r="R108" s="142"/>
      <c r="S108" s="142"/>
      <c r="T108" s="142"/>
      <c r="U108" s="142"/>
      <c r="V108" s="142"/>
      <c r="W108" s="142"/>
      <c r="X108" s="142"/>
      <c r="Y108" s="143"/>
      <c r="Z108" s="144"/>
      <c r="AA108" s="144"/>
      <c r="AB108" s="144"/>
      <c r="AC108" s="144"/>
      <c r="AD108" s="144"/>
      <c r="AE108" s="144"/>
      <c r="AF108" s="144"/>
      <c r="AG108" s="144"/>
      <c r="AH108" s="144"/>
      <c r="AI108" s="144"/>
      <c r="AJ108" s="144"/>
      <c r="AK108" s="143"/>
      <c r="AL108" s="143"/>
      <c r="AM108" s="142"/>
      <c r="AN108" s="142"/>
      <c r="AO108" s="142"/>
      <c r="AP108" s="142"/>
      <c r="AQ108" s="142"/>
      <c r="AR108" s="143"/>
      <c r="AS108" s="143"/>
      <c r="AT108" s="143"/>
      <c r="AU108" s="143"/>
      <c r="AV108" s="143"/>
      <c r="AW108" s="142"/>
      <c r="AX108" s="142"/>
    </row>
    <row r="109" spans="17:50" s="141" customFormat="1" x14ac:dyDescent="0.35">
      <c r="Q109" s="142"/>
      <c r="R109" s="142"/>
      <c r="S109" s="142"/>
      <c r="T109" s="142"/>
      <c r="U109" s="142"/>
      <c r="V109" s="142"/>
      <c r="W109" s="142"/>
      <c r="X109" s="142"/>
      <c r="Y109" s="143"/>
      <c r="Z109" s="144"/>
      <c r="AA109" s="144"/>
      <c r="AB109" s="144"/>
      <c r="AC109" s="144"/>
      <c r="AD109" s="144"/>
      <c r="AE109" s="144"/>
      <c r="AF109" s="144"/>
      <c r="AG109" s="144"/>
      <c r="AH109" s="144"/>
      <c r="AI109" s="144"/>
      <c r="AJ109" s="144"/>
      <c r="AK109" s="143"/>
      <c r="AL109" s="143"/>
      <c r="AM109" s="142"/>
      <c r="AN109" s="142"/>
      <c r="AO109" s="142"/>
      <c r="AP109" s="142"/>
      <c r="AQ109" s="142"/>
      <c r="AR109" s="143"/>
      <c r="AS109" s="143"/>
      <c r="AT109" s="143"/>
      <c r="AU109" s="143"/>
      <c r="AV109" s="143"/>
      <c r="AW109" s="142"/>
      <c r="AX109" s="142"/>
    </row>
    <row r="110" spans="17:50" s="141" customFormat="1" x14ac:dyDescent="0.35">
      <c r="Q110" s="142"/>
      <c r="R110" s="142"/>
      <c r="S110" s="142"/>
      <c r="T110" s="142"/>
      <c r="U110" s="142"/>
      <c r="V110" s="142"/>
      <c r="W110" s="142"/>
      <c r="X110" s="142"/>
      <c r="Y110" s="143"/>
      <c r="Z110" s="144"/>
      <c r="AA110" s="144"/>
      <c r="AB110" s="144"/>
      <c r="AC110" s="144"/>
      <c r="AD110" s="144"/>
      <c r="AE110" s="144"/>
      <c r="AF110" s="144"/>
      <c r="AG110" s="144"/>
      <c r="AH110" s="144"/>
      <c r="AI110" s="144"/>
      <c r="AJ110" s="144"/>
      <c r="AK110" s="143"/>
      <c r="AL110" s="143"/>
      <c r="AM110" s="142"/>
      <c r="AN110" s="142"/>
      <c r="AO110" s="142"/>
      <c r="AP110" s="142"/>
      <c r="AQ110" s="142"/>
      <c r="AR110" s="143"/>
      <c r="AS110" s="143"/>
      <c r="AT110" s="143"/>
      <c r="AU110" s="143"/>
      <c r="AV110" s="143"/>
      <c r="AW110" s="142"/>
      <c r="AX110" s="142"/>
    </row>
    <row r="111" spans="17:50" s="141" customFormat="1" x14ac:dyDescent="0.35">
      <c r="Q111" s="142"/>
      <c r="R111" s="142"/>
      <c r="S111" s="142"/>
      <c r="T111" s="142"/>
      <c r="U111" s="142"/>
      <c r="V111" s="142"/>
      <c r="W111" s="142"/>
      <c r="X111" s="142"/>
      <c r="Y111" s="143"/>
      <c r="Z111" s="144"/>
      <c r="AA111" s="144"/>
      <c r="AB111" s="144"/>
      <c r="AC111" s="144"/>
      <c r="AD111" s="144"/>
      <c r="AE111" s="144"/>
      <c r="AF111" s="144"/>
      <c r="AG111" s="144"/>
      <c r="AH111" s="144"/>
      <c r="AI111" s="144"/>
      <c r="AJ111" s="144"/>
      <c r="AK111" s="143"/>
      <c r="AL111" s="143"/>
      <c r="AM111" s="142"/>
      <c r="AN111" s="142"/>
      <c r="AO111" s="142"/>
      <c r="AP111" s="142"/>
      <c r="AQ111" s="142"/>
      <c r="AR111" s="143"/>
      <c r="AS111" s="143"/>
      <c r="AT111" s="143"/>
      <c r="AU111" s="143"/>
      <c r="AV111" s="143"/>
      <c r="AW111" s="142"/>
      <c r="AX111" s="142"/>
    </row>
    <row r="112" spans="17:50" s="141" customFormat="1" x14ac:dyDescent="0.35">
      <c r="Q112" s="142"/>
      <c r="R112" s="142"/>
      <c r="S112" s="142"/>
      <c r="T112" s="142"/>
      <c r="U112" s="142"/>
      <c r="V112" s="142"/>
      <c r="W112" s="142"/>
      <c r="X112" s="142"/>
      <c r="Y112" s="143"/>
      <c r="Z112" s="144"/>
      <c r="AA112" s="144"/>
      <c r="AB112" s="144"/>
      <c r="AC112" s="144"/>
      <c r="AD112" s="144"/>
      <c r="AE112" s="144"/>
      <c r="AF112" s="144"/>
      <c r="AG112" s="144"/>
      <c r="AH112" s="144"/>
      <c r="AI112" s="144"/>
      <c r="AJ112" s="144"/>
      <c r="AK112" s="143"/>
      <c r="AL112" s="143"/>
      <c r="AM112" s="142"/>
      <c r="AN112" s="142"/>
      <c r="AO112" s="142"/>
      <c r="AP112" s="142"/>
      <c r="AQ112" s="142"/>
      <c r="AR112" s="143"/>
      <c r="AS112" s="143"/>
      <c r="AT112" s="143"/>
      <c r="AU112" s="143"/>
      <c r="AV112" s="143"/>
      <c r="AW112" s="142"/>
      <c r="AX112" s="142"/>
    </row>
    <row r="113" spans="17:50" s="141" customFormat="1" x14ac:dyDescent="0.35">
      <c r="Q113" s="142"/>
      <c r="R113" s="142"/>
      <c r="S113" s="142"/>
      <c r="T113" s="142"/>
      <c r="U113" s="142"/>
      <c r="V113" s="142"/>
      <c r="W113" s="142"/>
      <c r="X113" s="142"/>
      <c r="Y113" s="143"/>
      <c r="Z113" s="144"/>
      <c r="AA113" s="144"/>
      <c r="AB113" s="144"/>
      <c r="AC113" s="144"/>
      <c r="AD113" s="144"/>
      <c r="AE113" s="144"/>
      <c r="AF113" s="144"/>
      <c r="AG113" s="144"/>
      <c r="AH113" s="144"/>
      <c r="AI113" s="144"/>
      <c r="AJ113" s="144"/>
      <c r="AK113" s="143"/>
      <c r="AL113" s="143"/>
      <c r="AM113" s="142"/>
      <c r="AN113" s="142"/>
      <c r="AO113" s="142"/>
      <c r="AP113" s="142"/>
      <c r="AQ113" s="142"/>
      <c r="AR113" s="143"/>
      <c r="AS113" s="143"/>
      <c r="AT113" s="143"/>
      <c r="AU113" s="143"/>
      <c r="AV113" s="143"/>
      <c r="AW113" s="142"/>
      <c r="AX113" s="142"/>
    </row>
    <row r="114" spans="17:50" s="141" customFormat="1" x14ac:dyDescent="0.35">
      <c r="Q114" s="142"/>
      <c r="R114" s="142"/>
      <c r="S114" s="142"/>
      <c r="T114" s="142"/>
      <c r="U114" s="142"/>
      <c r="V114" s="142"/>
      <c r="W114" s="142"/>
      <c r="X114" s="142"/>
      <c r="Y114" s="143"/>
      <c r="Z114" s="144"/>
      <c r="AA114" s="144"/>
      <c r="AB114" s="144"/>
      <c r="AC114" s="144"/>
      <c r="AD114" s="144"/>
      <c r="AE114" s="144"/>
      <c r="AF114" s="144"/>
      <c r="AG114" s="144"/>
      <c r="AH114" s="144"/>
      <c r="AI114" s="144"/>
      <c r="AJ114" s="144"/>
      <c r="AK114" s="143"/>
      <c r="AL114" s="143"/>
      <c r="AM114" s="142"/>
      <c r="AN114" s="142"/>
      <c r="AO114" s="142"/>
      <c r="AP114" s="142"/>
      <c r="AQ114" s="142"/>
      <c r="AR114" s="143"/>
      <c r="AS114" s="143"/>
      <c r="AT114" s="143"/>
      <c r="AU114" s="143"/>
      <c r="AV114" s="143"/>
      <c r="AW114" s="142"/>
      <c r="AX114" s="142"/>
    </row>
    <row r="115" spans="17:50" s="141" customFormat="1" x14ac:dyDescent="0.35">
      <c r="Q115" s="142"/>
      <c r="R115" s="142"/>
      <c r="S115" s="142"/>
      <c r="T115" s="142"/>
      <c r="U115" s="142"/>
      <c r="V115" s="142"/>
      <c r="W115" s="142"/>
      <c r="X115" s="142"/>
      <c r="Y115" s="143"/>
      <c r="Z115" s="144"/>
      <c r="AA115" s="144"/>
      <c r="AB115" s="144"/>
      <c r="AC115" s="144"/>
      <c r="AD115" s="144"/>
      <c r="AE115" s="144"/>
      <c r="AF115" s="144"/>
      <c r="AG115" s="144"/>
      <c r="AH115" s="144"/>
      <c r="AI115" s="144"/>
      <c r="AJ115" s="144"/>
      <c r="AK115" s="143"/>
      <c r="AL115" s="143"/>
      <c r="AM115" s="142"/>
      <c r="AN115" s="142"/>
      <c r="AO115" s="142"/>
      <c r="AP115" s="142"/>
      <c r="AQ115" s="142"/>
      <c r="AR115" s="143"/>
      <c r="AS115" s="143"/>
      <c r="AT115" s="143"/>
      <c r="AU115" s="143"/>
      <c r="AV115" s="143"/>
      <c r="AW115" s="142"/>
      <c r="AX115" s="142"/>
    </row>
    <row r="116" spans="17:50" s="141" customFormat="1" x14ac:dyDescent="0.35">
      <c r="Q116" s="142"/>
      <c r="R116" s="142"/>
      <c r="S116" s="142"/>
      <c r="T116" s="142"/>
      <c r="U116" s="142"/>
      <c r="V116" s="142"/>
      <c r="W116" s="142"/>
      <c r="X116" s="142"/>
      <c r="Y116" s="143"/>
      <c r="Z116" s="144"/>
      <c r="AA116" s="144"/>
      <c r="AB116" s="144"/>
      <c r="AC116" s="144"/>
      <c r="AD116" s="144"/>
      <c r="AE116" s="144"/>
      <c r="AF116" s="144"/>
      <c r="AG116" s="144"/>
      <c r="AH116" s="144"/>
      <c r="AI116" s="144"/>
      <c r="AJ116" s="144"/>
      <c r="AK116" s="143"/>
      <c r="AL116" s="143"/>
      <c r="AM116" s="142"/>
      <c r="AN116" s="142"/>
      <c r="AO116" s="142"/>
      <c r="AP116" s="142"/>
      <c r="AQ116" s="142"/>
      <c r="AR116" s="143"/>
      <c r="AS116" s="143"/>
      <c r="AT116" s="143"/>
      <c r="AU116" s="143"/>
      <c r="AV116" s="143"/>
      <c r="AW116" s="142"/>
      <c r="AX116" s="142"/>
    </row>
    <row r="117" spans="17:50" s="141" customFormat="1" x14ac:dyDescent="0.35">
      <c r="Q117" s="142"/>
      <c r="R117" s="142"/>
      <c r="S117" s="142"/>
      <c r="T117" s="142"/>
      <c r="U117" s="142"/>
      <c r="V117" s="142"/>
      <c r="W117" s="142"/>
      <c r="X117" s="142"/>
      <c r="Y117" s="143"/>
      <c r="Z117" s="144"/>
      <c r="AA117" s="144"/>
      <c r="AB117" s="144"/>
      <c r="AC117" s="144"/>
      <c r="AD117" s="144"/>
      <c r="AE117" s="144"/>
      <c r="AF117" s="144"/>
      <c r="AG117" s="144"/>
      <c r="AH117" s="144"/>
      <c r="AI117" s="144"/>
      <c r="AJ117" s="144"/>
      <c r="AK117" s="143"/>
      <c r="AL117" s="143"/>
      <c r="AM117" s="142"/>
      <c r="AN117" s="142"/>
      <c r="AO117" s="142"/>
      <c r="AP117" s="142"/>
      <c r="AQ117" s="142"/>
      <c r="AR117" s="143"/>
      <c r="AS117" s="143"/>
      <c r="AT117" s="143"/>
      <c r="AU117" s="143"/>
      <c r="AV117" s="143"/>
      <c r="AW117" s="142"/>
      <c r="AX117" s="142"/>
    </row>
    <row r="118" spans="17:50" s="141" customFormat="1" x14ac:dyDescent="0.35">
      <c r="Q118" s="142"/>
      <c r="R118" s="142"/>
      <c r="S118" s="142"/>
      <c r="T118" s="142"/>
      <c r="U118" s="142"/>
      <c r="V118" s="142"/>
      <c r="W118" s="142"/>
      <c r="X118" s="142"/>
      <c r="Y118" s="143"/>
      <c r="Z118" s="144"/>
      <c r="AA118" s="144"/>
      <c r="AB118" s="144"/>
      <c r="AC118" s="144"/>
      <c r="AD118" s="144"/>
      <c r="AE118" s="144"/>
      <c r="AF118" s="144"/>
      <c r="AG118" s="144"/>
      <c r="AH118" s="144"/>
      <c r="AI118" s="144"/>
      <c r="AJ118" s="144"/>
      <c r="AK118" s="143"/>
      <c r="AL118" s="143"/>
      <c r="AM118" s="142"/>
      <c r="AN118" s="142"/>
      <c r="AO118" s="142"/>
      <c r="AP118" s="142"/>
      <c r="AQ118" s="142"/>
      <c r="AR118" s="143"/>
      <c r="AS118" s="143"/>
      <c r="AT118" s="143"/>
      <c r="AU118" s="143"/>
      <c r="AV118" s="143"/>
      <c r="AW118" s="142"/>
      <c r="AX118" s="142"/>
    </row>
    <row r="119" spans="17:50" s="141" customFormat="1" x14ac:dyDescent="0.35">
      <c r="Q119" s="142"/>
      <c r="R119" s="142"/>
      <c r="S119" s="142"/>
      <c r="T119" s="142"/>
      <c r="U119" s="142"/>
      <c r="V119" s="142"/>
      <c r="W119" s="142"/>
      <c r="X119" s="142"/>
      <c r="Y119" s="143"/>
      <c r="Z119" s="144"/>
      <c r="AA119" s="144"/>
      <c r="AB119" s="144"/>
      <c r="AC119" s="144"/>
      <c r="AD119" s="144"/>
      <c r="AE119" s="144"/>
      <c r="AF119" s="144"/>
      <c r="AG119" s="144"/>
      <c r="AH119" s="144"/>
      <c r="AI119" s="144"/>
      <c r="AJ119" s="144"/>
      <c r="AK119" s="143"/>
      <c r="AL119" s="143"/>
      <c r="AM119" s="142"/>
      <c r="AN119" s="142"/>
      <c r="AO119" s="142"/>
      <c r="AP119" s="142"/>
      <c r="AQ119" s="142"/>
      <c r="AR119" s="143"/>
      <c r="AS119" s="143"/>
      <c r="AT119" s="143"/>
      <c r="AU119" s="143"/>
      <c r="AV119" s="143"/>
      <c r="AW119" s="142"/>
      <c r="AX119" s="142"/>
    </row>
    <row r="120" spans="17:50" s="141" customFormat="1" x14ac:dyDescent="0.35">
      <c r="Q120" s="142"/>
      <c r="R120" s="142"/>
      <c r="S120" s="142"/>
      <c r="T120" s="142"/>
      <c r="U120" s="142"/>
      <c r="V120" s="142"/>
      <c r="W120" s="142"/>
      <c r="X120" s="142"/>
      <c r="Y120" s="143"/>
      <c r="Z120" s="144"/>
      <c r="AA120" s="144"/>
      <c r="AB120" s="144"/>
      <c r="AC120" s="144"/>
      <c r="AD120" s="144"/>
      <c r="AE120" s="144"/>
      <c r="AF120" s="144"/>
      <c r="AG120" s="144"/>
      <c r="AH120" s="144"/>
      <c r="AI120" s="144"/>
      <c r="AJ120" s="144"/>
      <c r="AK120" s="143"/>
      <c r="AL120" s="143"/>
      <c r="AM120" s="142"/>
      <c r="AN120" s="142"/>
      <c r="AO120" s="142"/>
      <c r="AP120" s="142"/>
      <c r="AQ120" s="142"/>
      <c r="AR120" s="143"/>
      <c r="AS120" s="143"/>
      <c r="AT120" s="143"/>
      <c r="AU120" s="143"/>
      <c r="AV120" s="143"/>
      <c r="AW120" s="142"/>
      <c r="AX120" s="142"/>
    </row>
    <row r="121" spans="17:50" s="141" customFormat="1" x14ac:dyDescent="0.35">
      <c r="Q121" s="142"/>
      <c r="R121" s="142"/>
      <c r="S121" s="142"/>
      <c r="T121" s="142"/>
      <c r="U121" s="142"/>
      <c r="V121" s="142"/>
      <c r="W121" s="142"/>
      <c r="X121" s="142"/>
      <c r="Y121" s="143"/>
      <c r="Z121" s="144"/>
      <c r="AA121" s="144"/>
      <c r="AB121" s="144"/>
      <c r="AC121" s="144"/>
      <c r="AD121" s="144"/>
      <c r="AE121" s="144"/>
      <c r="AF121" s="144"/>
      <c r="AG121" s="144"/>
      <c r="AH121" s="144"/>
      <c r="AI121" s="144"/>
      <c r="AJ121" s="144"/>
      <c r="AK121" s="143"/>
      <c r="AL121" s="143"/>
      <c r="AM121" s="142"/>
      <c r="AN121" s="142"/>
      <c r="AO121" s="142"/>
      <c r="AP121" s="142"/>
      <c r="AQ121" s="142"/>
      <c r="AR121" s="143"/>
      <c r="AS121" s="143"/>
      <c r="AT121" s="143"/>
      <c r="AU121" s="143"/>
      <c r="AV121" s="143"/>
      <c r="AW121" s="142"/>
      <c r="AX121" s="142"/>
    </row>
    <row r="122" spans="17:50" s="141" customFormat="1" x14ac:dyDescent="0.35">
      <c r="Q122" s="142"/>
      <c r="R122" s="142"/>
      <c r="S122" s="142"/>
      <c r="T122" s="142"/>
      <c r="U122" s="142"/>
      <c r="V122" s="142"/>
      <c r="W122" s="142"/>
      <c r="X122" s="142"/>
      <c r="Y122" s="143"/>
      <c r="Z122" s="144"/>
      <c r="AA122" s="144"/>
      <c r="AB122" s="144"/>
      <c r="AC122" s="144"/>
      <c r="AD122" s="144"/>
      <c r="AE122" s="144"/>
      <c r="AF122" s="144"/>
      <c r="AG122" s="144"/>
      <c r="AH122" s="144"/>
      <c r="AI122" s="144"/>
      <c r="AJ122" s="144"/>
      <c r="AK122" s="143"/>
      <c r="AL122" s="143"/>
      <c r="AM122" s="142"/>
      <c r="AN122" s="142"/>
      <c r="AO122" s="142"/>
      <c r="AP122" s="142"/>
      <c r="AQ122" s="142"/>
      <c r="AR122" s="143"/>
      <c r="AS122" s="143"/>
      <c r="AT122" s="143"/>
      <c r="AU122" s="143"/>
      <c r="AV122" s="143"/>
      <c r="AW122" s="142"/>
      <c r="AX122" s="142"/>
    </row>
    <row r="123" spans="17:50" s="141" customFormat="1" x14ac:dyDescent="0.35">
      <c r="Q123" s="142"/>
      <c r="R123" s="142"/>
      <c r="S123" s="142"/>
      <c r="T123" s="142"/>
      <c r="U123" s="142"/>
      <c r="V123" s="142"/>
      <c r="W123" s="142"/>
      <c r="X123" s="142"/>
      <c r="Y123" s="143"/>
      <c r="Z123" s="144"/>
      <c r="AA123" s="144"/>
      <c r="AB123" s="144"/>
      <c r="AC123" s="144"/>
      <c r="AD123" s="144"/>
      <c r="AE123" s="144"/>
      <c r="AF123" s="144"/>
      <c r="AG123" s="144"/>
      <c r="AH123" s="144"/>
      <c r="AI123" s="144"/>
      <c r="AJ123" s="144"/>
      <c r="AK123" s="143"/>
      <c r="AL123" s="143"/>
      <c r="AM123" s="142"/>
      <c r="AN123" s="142"/>
      <c r="AO123" s="142"/>
      <c r="AP123" s="142"/>
      <c r="AQ123" s="142"/>
      <c r="AR123" s="143"/>
      <c r="AS123" s="143"/>
      <c r="AT123" s="143"/>
      <c r="AU123" s="143"/>
      <c r="AV123" s="143"/>
      <c r="AW123" s="142"/>
      <c r="AX123" s="142"/>
    </row>
    <row r="124" spans="17:50" s="141" customFormat="1" x14ac:dyDescent="0.35">
      <c r="Q124" s="142"/>
      <c r="R124" s="142"/>
      <c r="S124" s="142"/>
      <c r="T124" s="142"/>
      <c r="U124" s="142"/>
      <c r="V124" s="142"/>
      <c r="W124" s="142"/>
      <c r="X124" s="142"/>
      <c r="Y124" s="143"/>
      <c r="Z124" s="144"/>
      <c r="AA124" s="144"/>
      <c r="AB124" s="144"/>
      <c r="AC124" s="144"/>
      <c r="AD124" s="144"/>
      <c r="AE124" s="144"/>
      <c r="AF124" s="144"/>
      <c r="AG124" s="144"/>
      <c r="AH124" s="144"/>
      <c r="AI124" s="144"/>
      <c r="AJ124" s="144"/>
      <c r="AK124" s="143"/>
      <c r="AL124" s="143"/>
      <c r="AM124" s="142"/>
      <c r="AN124" s="142"/>
      <c r="AO124" s="142"/>
      <c r="AP124" s="142"/>
      <c r="AQ124" s="142"/>
      <c r="AR124" s="143"/>
      <c r="AS124" s="143"/>
      <c r="AT124" s="143"/>
      <c r="AU124" s="143"/>
      <c r="AV124" s="143"/>
      <c r="AW124" s="142"/>
      <c r="AX124" s="142"/>
    </row>
    <row r="125" spans="17:50" s="141" customFormat="1" x14ac:dyDescent="0.35">
      <c r="Q125" s="142"/>
      <c r="R125" s="142"/>
      <c r="S125" s="142"/>
      <c r="T125" s="142"/>
      <c r="U125" s="142"/>
      <c r="V125" s="142"/>
      <c r="W125" s="142"/>
      <c r="X125" s="142"/>
      <c r="Y125" s="143"/>
      <c r="Z125" s="144"/>
      <c r="AA125" s="144"/>
      <c r="AB125" s="144"/>
      <c r="AC125" s="144"/>
      <c r="AD125" s="144"/>
      <c r="AE125" s="144"/>
      <c r="AF125" s="144"/>
      <c r="AG125" s="144"/>
      <c r="AH125" s="144"/>
      <c r="AI125" s="144"/>
      <c r="AJ125" s="144"/>
      <c r="AK125" s="143"/>
      <c r="AL125" s="143"/>
      <c r="AM125" s="142"/>
      <c r="AN125" s="142"/>
      <c r="AO125" s="142"/>
      <c r="AP125" s="142"/>
      <c r="AQ125" s="142"/>
      <c r="AR125" s="143"/>
      <c r="AS125" s="143"/>
      <c r="AT125" s="143"/>
      <c r="AU125" s="143"/>
      <c r="AV125" s="143"/>
      <c r="AW125" s="142"/>
      <c r="AX125" s="142"/>
    </row>
    <row r="126" spans="17:50" s="141" customFormat="1" x14ac:dyDescent="0.35">
      <c r="Q126" s="142"/>
      <c r="R126" s="142"/>
      <c r="S126" s="142"/>
      <c r="T126" s="142"/>
      <c r="U126" s="142"/>
      <c r="V126" s="142"/>
      <c r="W126" s="142"/>
      <c r="X126" s="142"/>
      <c r="Y126" s="143"/>
      <c r="Z126" s="144"/>
      <c r="AA126" s="144"/>
      <c r="AB126" s="144"/>
      <c r="AC126" s="144"/>
      <c r="AD126" s="144"/>
      <c r="AE126" s="144"/>
      <c r="AF126" s="144"/>
      <c r="AG126" s="144"/>
      <c r="AH126" s="144"/>
      <c r="AI126" s="144"/>
      <c r="AJ126" s="144"/>
      <c r="AK126" s="143"/>
      <c r="AL126" s="143"/>
      <c r="AM126" s="142"/>
      <c r="AN126" s="142"/>
      <c r="AO126" s="142"/>
      <c r="AP126" s="142"/>
      <c r="AQ126" s="142"/>
      <c r="AR126" s="143"/>
      <c r="AS126" s="143"/>
      <c r="AT126" s="143"/>
      <c r="AU126" s="143"/>
      <c r="AV126" s="143"/>
      <c r="AW126" s="142"/>
      <c r="AX126" s="142"/>
    </row>
    <row r="127" spans="17:50" s="141" customFormat="1" x14ac:dyDescent="0.35">
      <c r="Q127" s="142"/>
      <c r="R127" s="142"/>
      <c r="S127" s="142"/>
      <c r="T127" s="142"/>
      <c r="U127" s="142"/>
      <c r="V127" s="142"/>
      <c r="W127" s="142"/>
      <c r="X127" s="142"/>
      <c r="Y127" s="143"/>
      <c r="Z127" s="144"/>
      <c r="AA127" s="144"/>
      <c r="AB127" s="144"/>
      <c r="AC127" s="144"/>
      <c r="AD127" s="144"/>
      <c r="AE127" s="144"/>
      <c r="AF127" s="144"/>
      <c r="AG127" s="144"/>
      <c r="AH127" s="144"/>
      <c r="AI127" s="144"/>
      <c r="AJ127" s="144"/>
      <c r="AK127" s="143"/>
      <c r="AL127" s="143"/>
      <c r="AM127" s="142"/>
      <c r="AN127" s="142"/>
      <c r="AO127" s="142"/>
      <c r="AP127" s="142"/>
      <c r="AQ127" s="142"/>
      <c r="AR127" s="143"/>
      <c r="AS127" s="143"/>
      <c r="AT127" s="143"/>
      <c r="AU127" s="143"/>
      <c r="AV127" s="143"/>
      <c r="AW127" s="142"/>
      <c r="AX127" s="142"/>
    </row>
    <row r="128" spans="17:50" s="141" customFormat="1" x14ac:dyDescent="0.35">
      <c r="Q128" s="142"/>
      <c r="R128" s="142"/>
      <c r="S128" s="142"/>
      <c r="T128" s="142"/>
      <c r="U128" s="142"/>
      <c r="V128" s="142"/>
      <c r="W128" s="142"/>
      <c r="X128" s="142"/>
      <c r="Y128" s="143"/>
      <c r="Z128" s="144"/>
      <c r="AA128" s="144"/>
      <c r="AB128" s="144"/>
      <c r="AC128" s="144"/>
      <c r="AD128" s="144"/>
      <c r="AE128" s="144"/>
      <c r="AF128" s="144"/>
      <c r="AG128" s="144"/>
      <c r="AH128" s="144"/>
      <c r="AI128" s="144"/>
      <c r="AJ128" s="144"/>
      <c r="AK128" s="143"/>
      <c r="AL128" s="143"/>
      <c r="AM128" s="142"/>
      <c r="AN128" s="142"/>
      <c r="AO128" s="142"/>
      <c r="AP128" s="142"/>
      <c r="AQ128" s="142"/>
      <c r="AR128" s="143"/>
      <c r="AS128" s="143"/>
      <c r="AT128" s="143"/>
      <c r="AU128" s="143"/>
      <c r="AV128" s="143"/>
      <c r="AW128" s="142"/>
      <c r="AX128" s="142"/>
    </row>
    <row r="129" spans="17:50" s="141" customFormat="1" x14ac:dyDescent="0.35">
      <c r="Q129" s="142"/>
      <c r="R129" s="142"/>
      <c r="S129" s="142"/>
      <c r="T129" s="142"/>
      <c r="U129" s="142"/>
      <c r="V129" s="142"/>
      <c r="W129" s="142"/>
      <c r="X129" s="142"/>
      <c r="Y129" s="143"/>
      <c r="Z129" s="144"/>
      <c r="AA129" s="144"/>
      <c r="AB129" s="144"/>
      <c r="AC129" s="144"/>
      <c r="AD129" s="144"/>
      <c r="AE129" s="144"/>
      <c r="AF129" s="144"/>
      <c r="AG129" s="144"/>
      <c r="AH129" s="144"/>
      <c r="AI129" s="144"/>
      <c r="AJ129" s="144"/>
      <c r="AK129" s="143"/>
      <c r="AL129" s="143"/>
      <c r="AM129" s="142"/>
      <c r="AN129" s="142"/>
      <c r="AO129" s="142"/>
      <c r="AP129" s="142"/>
      <c r="AQ129" s="142"/>
      <c r="AR129" s="143"/>
      <c r="AS129" s="143"/>
      <c r="AT129" s="143"/>
      <c r="AU129" s="143"/>
      <c r="AV129" s="143"/>
      <c r="AW129" s="142"/>
      <c r="AX129" s="142"/>
    </row>
    <row r="130" spans="17:50" s="141" customFormat="1" x14ac:dyDescent="0.35">
      <c r="Q130" s="142"/>
      <c r="R130" s="142"/>
      <c r="S130" s="142"/>
      <c r="T130" s="142"/>
      <c r="U130" s="142"/>
      <c r="V130" s="142"/>
      <c r="W130" s="142"/>
      <c r="X130" s="142"/>
      <c r="Y130" s="143"/>
      <c r="Z130" s="144"/>
      <c r="AA130" s="144"/>
      <c r="AB130" s="144"/>
      <c r="AC130" s="144"/>
      <c r="AD130" s="144"/>
      <c r="AE130" s="144"/>
      <c r="AF130" s="144"/>
      <c r="AG130" s="144"/>
      <c r="AH130" s="144"/>
      <c r="AI130" s="144"/>
      <c r="AJ130" s="144"/>
      <c r="AK130" s="143"/>
      <c r="AL130" s="143"/>
      <c r="AM130" s="142"/>
      <c r="AN130" s="142"/>
      <c r="AO130" s="142"/>
      <c r="AP130" s="142"/>
      <c r="AQ130" s="142"/>
      <c r="AR130" s="143"/>
      <c r="AS130" s="143"/>
      <c r="AT130" s="143"/>
      <c r="AU130" s="143"/>
      <c r="AV130" s="143"/>
      <c r="AW130" s="142"/>
      <c r="AX130" s="142"/>
    </row>
    <row r="131" spans="17:50" s="141" customFormat="1" x14ac:dyDescent="0.35">
      <c r="Q131" s="142"/>
      <c r="R131" s="142"/>
      <c r="S131" s="142"/>
      <c r="T131" s="142"/>
      <c r="U131" s="142"/>
      <c r="V131" s="142"/>
      <c r="W131" s="142"/>
      <c r="X131" s="142"/>
      <c r="Y131" s="143"/>
      <c r="Z131" s="144"/>
      <c r="AA131" s="144"/>
      <c r="AB131" s="144"/>
      <c r="AC131" s="144"/>
      <c r="AD131" s="144"/>
      <c r="AE131" s="144"/>
      <c r="AF131" s="144"/>
      <c r="AG131" s="144"/>
      <c r="AH131" s="144"/>
      <c r="AI131" s="144"/>
      <c r="AJ131" s="144"/>
      <c r="AK131" s="143"/>
      <c r="AL131" s="143"/>
      <c r="AM131" s="142"/>
      <c r="AN131" s="142"/>
      <c r="AO131" s="142"/>
      <c r="AP131" s="142"/>
      <c r="AQ131" s="142"/>
      <c r="AR131" s="143"/>
      <c r="AS131" s="143"/>
      <c r="AT131" s="143"/>
      <c r="AU131" s="143"/>
      <c r="AV131" s="143"/>
      <c r="AW131" s="142"/>
      <c r="AX131" s="142"/>
    </row>
    <row r="132" spans="17:50" s="141" customFormat="1" x14ac:dyDescent="0.35">
      <c r="Q132" s="142"/>
      <c r="R132" s="142"/>
      <c r="S132" s="142"/>
      <c r="T132" s="142"/>
      <c r="U132" s="142"/>
      <c r="V132" s="142"/>
      <c r="W132" s="142"/>
      <c r="X132" s="142"/>
      <c r="Y132" s="143"/>
      <c r="Z132" s="144"/>
      <c r="AA132" s="144"/>
      <c r="AB132" s="144"/>
      <c r="AC132" s="144"/>
      <c r="AD132" s="144"/>
      <c r="AE132" s="144"/>
      <c r="AF132" s="144"/>
      <c r="AG132" s="144"/>
      <c r="AH132" s="144"/>
      <c r="AI132" s="144"/>
      <c r="AJ132" s="144"/>
      <c r="AK132" s="143"/>
      <c r="AL132" s="143"/>
      <c r="AM132" s="142"/>
      <c r="AN132" s="142"/>
      <c r="AO132" s="142"/>
      <c r="AP132" s="142"/>
      <c r="AQ132" s="142"/>
      <c r="AR132" s="143"/>
      <c r="AS132" s="143"/>
      <c r="AT132" s="143"/>
      <c r="AU132" s="143"/>
      <c r="AV132" s="143"/>
      <c r="AW132" s="142"/>
      <c r="AX132" s="142"/>
    </row>
    <row r="133" spans="17:50" s="141" customFormat="1" x14ac:dyDescent="0.35">
      <c r="Q133" s="142"/>
      <c r="R133" s="142"/>
      <c r="S133" s="142"/>
      <c r="T133" s="142"/>
      <c r="U133" s="142"/>
      <c r="V133" s="142"/>
      <c r="W133" s="142"/>
      <c r="X133" s="142"/>
      <c r="Y133" s="143"/>
      <c r="Z133" s="144"/>
      <c r="AA133" s="144"/>
      <c r="AB133" s="144"/>
      <c r="AC133" s="144"/>
      <c r="AD133" s="144"/>
      <c r="AE133" s="144"/>
      <c r="AF133" s="144"/>
      <c r="AG133" s="144"/>
      <c r="AH133" s="144"/>
      <c r="AI133" s="144"/>
      <c r="AJ133" s="144"/>
      <c r="AK133" s="143"/>
      <c r="AL133" s="143"/>
      <c r="AM133" s="142"/>
      <c r="AN133" s="142"/>
      <c r="AO133" s="142"/>
      <c r="AP133" s="142"/>
      <c r="AQ133" s="142"/>
      <c r="AR133" s="143"/>
      <c r="AS133" s="143"/>
      <c r="AT133" s="143"/>
      <c r="AU133" s="143"/>
      <c r="AV133" s="143"/>
      <c r="AW133" s="142"/>
      <c r="AX133" s="142"/>
    </row>
    <row r="134" spans="17:50" s="141" customFormat="1" x14ac:dyDescent="0.35">
      <c r="Q134" s="142"/>
      <c r="R134" s="142"/>
      <c r="S134" s="142"/>
      <c r="T134" s="142"/>
      <c r="U134" s="142"/>
      <c r="V134" s="142"/>
      <c r="W134" s="142"/>
      <c r="X134" s="142"/>
      <c r="Y134" s="143"/>
      <c r="Z134" s="144"/>
      <c r="AA134" s="144"/>
      <c r="AB134" s="144"/>
      <c r="AC134" s="144"/>
      <c r="AD134" s="144"/>
      <c r="AE134" s="144"/>
      <c r="AF134" s="144"/>
      <c r="AG134" s="144"/>
      <c r="AH134" s="144"/>
      <c r="AI134" s="144"/>
      <c r="AJ134" s="144"/>
      <c r="AK134" s="143"/>
      <c r="AL134" s="143"/>
      <c r="AM134" s="142"/>
      <c r="AN134" s="142"/>
      <c r="AO134" s="142"/>
      <c r="AP134" s="142"/>
      <c r="AQ134" s="142"/>
      <c r="AR134" s="143"/>
      <c r="AS134" s="143"/>
      <c r="AT134" s="143"/>
      <c r="AU134" s="143"/>
      <c r="AV134" s="143"/>
      <c r="AW134" s="142"/>
      <c r="AX134" s="142"/>
    </row>
    <row r="135" spans="17:50" s="141" customFormat="1" x14ac:dyDescent="0.35">
      <c r="Q135" s="142"/>
      <c r="R135" s="142"/>
      <c r="S135" s="142"/>
      <c r="T135" s="142"/>
      <c r="U135" s="142"/>
      <c r="V135" s="142"/>
      <c r="W135" s="142"/>
      <c r="X135" s="142"/>
      <c r="Y135" s="143"/>
      <c r="Z135" s="144"/>
      <c r="AA135" s="144"/>
      <c r="AB135" s="144"/>
      <c r="AC135" s="144"/>
      <c r="AD135" s="144"/>
      <c r="AE135" s="144"/>
      <c r="AF135" s="144"/>
      <c r="AG135" s="144"/>
      <c r="AH135" s="144"/>
      <c r="AI135" s="144"/>
      <c r="AJ135" s="144"/>
      <c r="AK135" s="143"/>
      <c r="AL135" s="143"/>
      <c r="AM135" s="142"/>
      <c r="AN135" s="142"/>
      <c r="AO135" s="142"/>
      <c r="AP135" s="142"/>
      <c r="AQ135" s="142"/>
      <c r="AR135" s="143"/>
      <c r="AS135" s="143"/>
      <c r="AT135" s="143"/>
      <c r="AU135" s="143"/>
      <c r="AV135" s="143"/>
      <c r="AW135" s="142"/>
      <c r="AX135" s="142"/>
    </row>
    <row r="136" spans="17:50" s="141" customFormat="1" x14ac:dyDescent="0.35">
      <c r="Q136" s="142"/>
      <c r="R136" s="142"/>
      <c r="S136" s="142"/>
      <c r="T136" s="142"/>
      <c r="U136" s="142"/>
      <c r="V136" s="142"/>
      <c r="W136" s="142"/>
      <c r="X136" s="142"/>
      <c r="Y136" s="143"/>
      <c r="Z136" s="144"/>
      <c r="AA136" s="144"/>
      <c r="AB136" s="144"/>
      <c r="AC136" s="144"/>
      <c r="AD136" s="144"/>
      <c r="AE136" s="144"/>
      <c r="AF136" s="144"/>
      <c r="AG136" s="144"/>
      <c r="AH136" s="144"/>
      <c r="AI136" s="144"/>
      <c r="AJ136" s="144"/>
      <c r="AK136" s="143"/>
      <c r="AL136" s="143"/>
      <c r="AM136" s="142"/>
      <c r="AN136" s="142"/>
      <c r="AO136" s="142"/>
      <c r="AP136" s="142"/>
      <c r="AQ136" s="142"/>
      <c r="AR136" s="143"/>
      <c r="AS136" s="143"/>
      <c r="AT136" s="143"/>
      <c r="AU136" s="143"/>
      <c r="AV136" s="143"/>
      <c r="AW136" s="142"/>
      <c r="AX136" s="142"/>
    </row>
    <row r="137" spans="17:50" s="141" customFormat="1" x14ac:dyDescent="0.35">
      <c r="Q137" s="142"/>
      <c r="R137" s="142"/>
      <c r="S137" s="142"/>
      <c r="T137" s="142"/>
      <c r="U137" s="142"/>
      <c r="V137" s="142"/>
      <c r="W137" s="142"/>
      <c r="X137" s="142"/>
      <c r="Y137" s="143"/>
      <c r="Z137" s="144"/>
      <c r="AA137" s="144"/>
      <c r="AB137" s="144"/>
      <c r="AC137" s="144"/>
      <c r="AD137" s="144"/>
      <c r="AE137" s="144"/>
      <c r="AF137" s="144"/>
      <c r="AG137" s="144"/>
      <c r="AH137" s="144"/>
      <c r="AI137" s="144"/>
      <c r="AJ137" s="144"/>
      <c r="AK137" s="143"/>
      <c r="AL137" s="143"/>
      <c r="AM137" s="142"/>
      <c r="AN137" s="142"/>
      <c r="AO137" s="142"/>
      <c r="AP137" s="142"/>
      <c r="AQ137" s="142"/>
      <c r="AR137" s="143"/>
      <c r="AS137" s="143"/>
      <c r="AT137" s="143"/>
      <c r="AU137" s="143"/>
      <c r="AV137" s="143"/>
      <c r="AW137" s="142"/>
      <c r="AX137" s="142"/>
    </row>
    <row r="138" spans="17:50" s="141" customFormat="1" x14ac:dyDescent="0.35">
      <c r="Q138" s="142"/>
      <c r="R138" s="142"/>
      <c r="S138" s="142"/>
      <c r="T138" s="142"/>
      <c r="U138" s="142"/>
      <c r="V138" s="142"/>
      <c r="W138" s="142"/>
      <c r="X138" s="142"/>
      <c r="Y138" s="143"/>
      <c r="Z138" s="144"/>
      <c r="AA138" s="144"/>
      <c r="AB138" s="144"/>
      <c r="AC138" s="144"/>
      <c r="AD138" s="144"/>
      <c r="AE138" s="144"/>
      <c r="AF138" s="144"/>
      <c r="AG138" s="144"/>
      <c r="AH138" s="144"/>
      <c r="AI138" s="144"/>
      <c r="AJ138" s="144"/>
      <c r="AK138" s="143"/>
      <c r="AL138" s="143"/>
      <c r="AM138" s="142"/>
      <c r="AN138" s="142"/>
      <c r="AO138" s="142"/>
      <c r="AP138" s="142"/>
      <c r="AQ138" s="142"/>
      <c r="AR138" s="143"/>
      <c r="AS138" s="143"/>
      <c r="AT138" s="143"/>
      <c r="AU138" s="143"/>
      <c r="AV138" s="143"/>
      <c r="AW138" s="142"/>
      <c r="AX138" s="142"/>
    </row>
    <row r="139" spans="17:50" s="141" customFormat="1" x14ac:dyDescent="0.35">
      <c r="Q139" s="142"/>
      <c r="R139" s="142"/>
      <c r="S139" s="142"/>
      <c r="T139" s="142"/>
      <c r="U139" s="142"/>
      <c r="V139" s="142"/>
      <c r="W139" s="142"/>
      <c r="X139" s="142"/>
      <c r="Y139" s="143"/>
      <c r="Z139" s="144"/>
      <c r="AA139" s="144"/>
      <c r="AB139" s="144"/>
      <c r="AC139" s="144"/>
      <c r="AD139" s="144"/>
      <c r="AE139" s="144"/>
      <c r="AF139" s="144"/>
      <c r="AG139" s="144"/>
      <c r="AH139" s="144"/>
      <c r="AI139" s="144"/>
      <c r="AJ139" s="144"/>
      <c r="AK139" s="143"/>
      <c r="AL139" s="143"/>
      <c r="AM139" s="142"/>
      <c r="AN139" s="142"/>
      <c r="AO139" s="142"/>
      <c r="AP139" s="142"/>
      <c r="AQ139" s="142"/>
      <c r="AR139" s="143"/>
      <c r="AS139" s="143"/>
      <c r="AT139" s="143"/>
      <c r="AU139" s="143"/>
      <c r="AV139" s="143"/>
      <c r="AW139" s="142"/>
      <c r="AX139" s="142"/>
    </row>
    <row r="140" spans="17:50" s="141" customFormat="1" x14ac:dyDescent="0.35">
      <c r="Q140" s="142"/>
      <c r="R140" s="142"/>
      <c r="S140" s="142"/>
      <c r="T140" s="142"/>
      <c r="U140" s="142"/>
      <c r="V140" s="142"/>
      <c r="W140" s="142"/>
      <c r="X140" s="142"/>
      <c r="Y140" s="143"/>
      <c r="Z140" s="144"/>
      <c r="AA140" s="144"/>
      <c r="AB140" s="144"/>
      <c r="AC140" s="144"/>
      <c r="AD140" s="144"/>
      <c r="AE140" s="144"/>
      <c r="AF140" s="144"/>
      <c r="AG140" s="144"/>
      <c r="AH140" s="144"/>
      <c r="AI140" s="144"/>
      <c r="AJ140" s="144"/>
      <c r="AK140" s="143"/>
      <c r="AL140" s="143"/>
      <c r="AM140" s="142"/>
      <c r="AN140" s="142"/>
      <c r="AO140" s="142"/>
      <c r="AP140" s="142"/>
      <c r="AQ140" s="142"/>
      <c r="AR140" s="143"/>
      <c r="AS140" s="143"/>
      <c r="AT140" s="143"/>
      <c r="AU140" s="143"/>
      <c r="AV140" s="143"/>
      <c r="AW140" s="142"/>
      <c r="AX140" s="142"/>
    </row>
    <row r="141" spans="17:50" s="141" customFormat="1" x14ac:dyDescent="0.35">
      <c r="Q141" s="142"/>
      <c r="R141" s="142"/>
      <c r="S141" s="142"/>
      <c r="T141" s="142"/>
      <c r="U141" s="142"/>
      <c r="V141" s="142"/>
      <c r="W141" s="142"/>
      <c r="X141" s="142"/>
      <c r="Y141" s="143"/>
      <c r="Z141" s="144"/>
      <c r="AA141" s="144"/>
      <c r="AB141" s="144"/>
      <c r="AC141" s="144"/>
      <c r="AD141" s="144"/>
      <c r="AE141" s="144"/>
      <c r="AF141" s="144"/>
      <c r="AG141" s="144"/>
      <c r="AH141" s="144"/>
      <c r="AI141" s="144"/>
      <c r="AJ141" s="144"/>
      <c r="AK141" s="143"/>
      <c r="AL141" s="143"/>
      <c r="AM141" s="142"/>
      <c r="AN141" s="142"/>
      <c r="AO141" s="142"/>
      <c r="AP141" s="142"/>
      <c r="AQ141" s="142"/>
      <c r="AR141" s="143"/>
      <c r="AS141" s="143"/>
      <c r="AT141" s="143"/>
      <c r="AU141" s="143"/>
      <c r="AV141" s="143"/>
      <c r="AW141" s="142"/>
      <c r="AX141" s="142"/>
    </row>
    <row r="142" spans="17:50" s="141" customFormat="1" x14ac:dyDescent="0.35">
      <c r="Q142" s="142"/>
      <c r="R142" s="142"/>
      <c r="S142" s="142"/>
      <c r="T142" s="142"/>
      <c r="U142" s="142"/>
      <c r="V142" s="142"/>
      <c r="W142" s="142"/>
      <c r="X142" s="142"/>
      <c r="Y142" s="143"/>
      <c r="Z142" s="144"/>
      <c r="AA142" s="144"/>
      <c r="AB142" s="144"/>
      <c r="AC142" s="144"/>
      <c r="AD142" s="144"/>
      <c r="AE142" s="144"/>
      <c r="AF142" s="144"/>
      <c r="AG142" s="144"/>
      <c r="AH142" s="144"/>
      <c r="AI142" s="144"/>
      <c r="AJ142" s="144"/>
      <c r="AK142" s="143"/>
      <c r="AL142" s="143"/>
      <c r="AM142" s="142"/>
      <c r="AN142" s="142"/>
      <c r="AO142" s="142"/>
      <c r="AP142" s="142"/>
      <c r="AQ142" s="142"/>
      <c r="AR142" s="143"/>
      <c r="AS142" s="143"/>
      <c r="AT142" s="143"/>
      <c r="AU142" s="143"/>
      <c r="AV142" s="143"/>
      <c r="AW142" s="142"/>
      <c r="AX142" s="142"/>
    </row>
    <row r="143" spans="17:50" s="141" customFormat="1" x14ac:dyDescent="0.35">
      <c r="Q143" s="142"/>
      <c r="R143" s="142"/>
      <c r="S143" s="142"/>
      <c r="T143" s="142"/>
      <c r="U143" s="142"/>
      <c r="V143" s="142"/>
      <c r="W143" s="142"/>
      <c r="X143" s="142"/>
      <c r="Y143" s="143"/>
      <c r="Z143" s="144"/>
      <c r="AA143" s="144"/>
      <c r="AB143" s="144"/>
      <c r="AC143" s="144"/>
      <c r="AD143" s="144"/>
      <c r="AE143" s="144"/>
      <c r="AF143" s="144"/>
      <c r="AG143" s="144"/>
      <c r="AH143" s="144"/>
      <c r="AI143" s="144"/>
      <c r="AJ143" s="144"/>
      <c r="AK143" s="143"/>
      <c r="AL143" s="143"/>
      <c r="AM143" s="142"/>
      <c r="AN143" s="142"/>
      <c r="AO143" s="142"/>
      <c r="AP143" s="142"/>
      <c r="AQ143" s="142"/>
      <c r="AR143" s="143"/>
      <c r="AS143" s="143"/>
      <c r="AT143" s="143"/>
      <c r="AU143" s="143"/>
      <c r="AV143" s="143"/>
      <c r="AW143" s="142"/>
      <c r="AX143" s="142"/>
    </row>
    <row r="144" spans="17:50" s="141" customFormat="1" x14ac:dyDescent="0.35">
      <c r="Q144" s="142"/>
      <c r="R144" s="142"/>
      <c r="S144" s="142"/>
      <c r="T144" s="142"/>
      <c r="U144" s="142"/>
      <c r="V144" s="142"/>
      <c r="W144" s="142"/>
      <c r="X144" s="142"/>
      <c r="Y144" s="143"/>
      <c r="Z144" s="144"/>
      <c r="AA144" s="144"/>
      <c r="AB144" s="144"/>
      <c r="AC144" s="144"/>
      <c r="AD144" s="144"/>
      <c r="AE144" s="144"/>
      <c r="AF144" s="144"/>
      <c r="AG144" s="144"/>
      <c r="AH144" s="144"/>
      <c r="AI144" s="144"/>
      <c r="AJ144" s="144"/>
      <c r="AK144" s="143"/>
      <c r="AL144" s="143"/>
      <c r="AM144" s="142"/>
      <c r="AN144" s="142"/>
      <c r="AO144" s="142"/>
      <c r="AP144" s="142"/>
      <c r="AQ144" s="142"/>
      <c r="AR144" s="143"/>
      <c r="AS144" s="143"/>
      <c r="AT144" s="143"/>
      <c r="AU144" s="143"/>
      <c r="AV144" s="143"/>
      <c r="AW144" s="142"/>
      <c r="AX144" s="142"/>
    </row>
    <row r="145" spans="17:50" s="141" customFormat="1" x14ac:dyDescent="0.35">
      <c r="Q145" s="142"/>
      <c r="R145" s="142"/>
      <c r="S145" s="142"/>
      <c r="T145" s="142"/>
      <c r="U145" s="142"/>
      <c r="V145" s="142"/>
      <c r="W145" s="142"/>
      <c r="X145" s="142"/>
      <c r="Y145" s="143"/>
      <c r="Z145" s="144"/>
      <c r="AA145" s="144"/>
      <c r="AB145" s="144"/>
      <c r="AC145" s="144"/>
      <c r="AD145" s="144"/>
      <c r="AE145" s="144"/>
      <c r="AF145" s="144"/>
      <c r="AG145" s="144"/>
      <c r="AH145" s="144"/>
      <c r="AI145" s="144"/>
      <c r="AJ145" s="144"/>
      <c r="AK145" s="143"/>
      <c r="AL145" s="143"/>
      <c r="AM145" s="142"/>
      <c r="AN145" s="142"/>
      <c r="AO145" s="142"/>
      <c r="AP145" s="142"/>
      <c r="AQ145" s="142"/>
      <c r="AR145" s="143"/>
      <c r="AS145" s="143"/>
      <c r="AT145" s="143"/>
      <c r="AU145" s="143"/>
      <c r="AV145" s="143"/>
      <c r="AW145" s="142"/>
      <c r="AX145" s="142"/>
    </row>
    <row r="146" spans="17:50" s="141" customFormat="1" x14ac:dyDescent="0.35">
      <c r="Q146" s="142"/>
      <c r="R146" s="142"/>
      <c r="S146" s="142"/>
      <c r="T146" s="142"/>
      <c r="U146" s="142"/>
      <c r="V146" s="142"/>
      <c r="W146" s="142"/>
      <c r="X146" s="142"/>
      <c r="Y146" s="143"/>
      <c r="Z146" s="144"/>
      <c r="AA146" s="144"/>
      <c r="AB146" s="144"/>
      <c r="AC146" s="144"/>
      <c r="AD146" s="144"/>
      <c r="AE146" s="144"/>
      <c r="AF146" s="144"/>
      <c r="AG146" s="144"/>
      <c r="AH146" s="144"/>
      <c r="AI146" s="144"/>
      <c r="AJ146" s="144"/>
      <c r="AK146" s="143"/>
      <c r="AL146" s="143"/>
      <c r="AM146" s="142"/>
      <c r="AN146" s="142"/>
      <c r="AO146" s="142"/>
      <c r="AP146" s="142"/>
      <c r="AQ146" s="142"/>
      <c r="AR146" s="143"/>
      <c r="AS146" s="143"/>
      <c r="AT146" s="143"/>
      <c r="AU146" s="143"/>
      <c r="AV146" s="143"/>
      <c r="AW146" s="142"/>
      <c r="AX146" s="142"/>
    </row>
    <row r="147" spans="17:50" s="141" customFormat="1" x14ac:dyDescent="0.35">
      <c r="Q147" s="142"/>
      <c r="R147" s="142"/>
      <c r="S147" s="142"/>
      <c r="T147" s="142"/>
      <c r="U147" s="142"/>
      <c r="V147" s="142"/>
      <c r="W147" s="142"/>
      <c r="X147" s="142"/>
      <c r="Y147" s="143"/>
      <c r="Z147" s="144"/>
      <c r="AA147" s="144"/>
      <c r="AB147" s="144"/>
      <c r="AC147" s="144"/>
      <c r="AD147" s="144"/>
      <c r="AE147" s="144"/>
      <c r="AF147" s="144"/>
      <c r="AG147" s="144"/>
      <c r="AH147" s="144"/>
      <c r="AI147" s="144"/>
      <c r="AJ147" s="144"/>
      <c r="AK147" s="143"/>
      <c r="AL147" s="143"/>
      <c r="AM147" s="142"/>
      <c r="AN147" s="142"/>
      <c r="AO147" s="142"/>
      <c r="AP147" s="142"/>
      <c r="AQ147" s="142"/>
      <c r="AR147" s="143"/>
      <c r="AS147" s="143"/>
      <c r="AT147" s="143"/>
      <c r="AU147" s="143"/>
      <c r="AV147" s="143"/>
      <c r="AW147" s="142"/>
      <c r="AX147" s="142"/>
    </row>
    <row r="148" spans="17:50" s="141" customFormat="1" x14ac:dyDescent="0.35">
      <c r="Q148" s="142"/>
      <c r="R148" s="142"/>
      <c r="S148" s="142"/>
      <c r="T148" s="142"/>
      <c r="U148" s="142"/>
      <c r="V148" s="142"/>
      <c r="W148" s="142"/>
      <c r="X148" s="142"/>
      <c r="Y148" s="143"/>
      <c r="Z148" s="144"/>
      <c r="AA148" s="144"/>
      <c r="AB148" s="144"/>
      <c r="AC148" s="144"/>
      <c r="AD148" s="144"/>
      <c r="AE148" s="144"/>
      <c r="AF148" s="144"/>
      <c r="AG148" s="144"/>
      <c r="AH148" s="144"/>
      <c r="AI148" s="144"/>
      <c r="AJ148" s="144"/>
      <c r="AK148" s="143"/>
      <c r="AL148" s="143"/>
      <c r="AM148" s="142"/>
      <c r="AN148" s="142"/>
      <c r="AO148" s="142"/>
      <c r="AP148" s="142"/>
      <c r="AQ148" s="142"/>
      <c r="AR148" s="143"/>
      <c r="AS148" s="143"/>
      <c r="AT148" s="143"/>
      <c r="AU148" s="143"/>
      <c r="AV148" s="143"/>
      <c r="AW148" s="142"/>
      <c r="AX148" s="142"/>
    </row>
    <row r="149" spans="17:50" s="141" customFormat="1" x14ac:dyDescent="0.35">
      <c r="Q149" s="142"/>
      <c r="R149" s="142"/>
      <c r="S149" s="142"/>
      <c r="T149" s="142"/>
      <c r="U149" s="142"/>
      <c r="V149" s="142"/>
      <c r="W149" s="142"/>
      <c r="X149" s="142"/>
      <c r="Y149" s="143"/>
      <c r="Z149" s="144"/>
      <c r="AA149" s="144"/>
      <c r="AB149" s="144"/>
      <c r="AC149" s="144"/>
      <c r="AD149" s="144"/>
      <c r="AE149" s="144"/>
      <c r="AF149" s="144"/>
      <c r="AG149" s="144"/>
      <c r="AH149" s="144"/>
      <c r="AI149" s="144"/>
      <c r="AJ149" s="144"/>
      <c r="AK149" s="143"/>
      <c r="AL149" s="143"/>
      <c r="AM149" s="142"/>
      <c r="AN149" s="142"/>
      <c r="AO149" s="142"/>
      <c r="AP149" s="142"/>
      <c r="AQ149" s="142"/>
      <c r="AR149" s="143"/>
      <c r="AS149" s="143"/>
      <c r="AT149" s="143"/>
      <c r="AU149" s="143"/>
      <c r="AV149" s="143"/>
      <c r="AW149" s="142"/>
      <c r="AX149" s="142"/>
    </row>
    <row r="150" spans="17:50" s="141" customFormat="1" x14ac:dyDescent="0.35">
      <c r="Q150" s="142"/>
      <c r="R150" s="142"/>
      <c r="S150" s="142"/>
      <c r="T150" s="142"/>
      <c r="U150" s="142"/>
      <c r="V150" s="142"/>
      <c r="W150" s="142"/>
      <c r="X150" s="142"/>
      <c r="Y150" s="143"/>
      <c r="Z150" s="144"/>
      <c r="AA150" s="144"/>
      <c r="AB150" s="144"/>
      <c r="AC150" s="144"/>
      <c r="AD150" s="144"/>
      <c r="AE150" s="144"/>
      <c r="AF150" s="144"/>
      <c r="AG150" s="144"/>
      <c r="AH150" s="144"/>
      <c r="AI150" s="144"/>
      <c r="AJ150" s="144"/>
      <c r="AK150" s="143"/>
      <c r="AL150" s="143"/>
      <c r="AM150" s="142"/>
      <c r="AN150" s="142"/>
      <c r="AO150" s="142"/>
      <c r="AP150" s="142"/>
      <c r="AQ150" s="142"/>
      <c r="AR150" s="143"/>
      <c r="AS150" s="143"/>
      <c r="AT150" s="143"/>
      <c r="AU150" s="143"/>
      <c r="AV150" s="143"/>
      <c r="AW150" s="142"/>
      <c r="AX150" s="142"/>
    </row>
    <row r="151" spans="17:50" s="141" customFormat="1" x14ac:dyDescent="0.35">
      <c r="Q151" s="142"/>
      <c r="R151" s="142"/>
      <c r="S151" s="142"/>
      <c r="T151" s="142"/>
      <c r="U151" s="142"/>
      <c r="V151" s="142"/>
      <c r="W151" s="142"/>
      <c r="X151" s="142"/>
      <c r="Y151" s="143"/>
      <c r="Z151" s="144"/>
      <c r="AA151" s="144"/>
      <c r="AB151" s="144"/>
      <c r="AC151" s="144"/>
      <c r="AD151" s="144"/>
      <c r="AE151" s="144"/>
      <c r="AF151" s="144"/>
      <c r="AG151" s="144"/>
      <c r="AH151" s="144"/>
      <c r="AI151" s="144"/>
      <c r="AJ151" s="144"/>
      <c r="AK151" s="143"/>
      <c r="AL151" s="143"/>
      <c r="AM151" s="142"/>
      <c r="AN151" s="142"/>
      <c r="AO151" s="142"/>
      <c r="AP151" s="142"/>
      <c r="AQ151" s="142"/>
      <c r="AR151" s="143"/>
      <c r="AS151" s="143"/>
      <c r="AT151" s="143"/>
      <c r="AU151" s="143"/>
      <c r="AV151" s="143"/>
      <c r="AW151" s="142"/>
      <c r="AX151" s="142"/>
    </row>
    <row r="152" spans="17:50" s="141" customFormat="1" x14ac:dyDescent="0.35">
      <c r="Q152" s="142"/>
      <c r="R152" s="142"/>
      <c r="S152" s="142"/>
      <c r="T152" s="142"/>
      <c r="U152" s="142"/>
      <c r="V152" s="142"/>
      <c r="W152" s="142"/>
      <c r="X152" s="142"/>
      <c r="Y152" s="143"/>
      <c r="Z152" s="144"/>
      <c r="AA152" s="144"/>
      <c r="AB152" s="144"/>
      <c r="AC152" s="144"/>
      <c r="AD152" s="144"/>
      <c r="AE152" s="144"/>
      <c r="AF152" s="144"/>
      <c r="AG152" s="144"/>
      <c r="AH152" s="144"/>
      <c r="AI152" s="144"/>
      <c r="AJ152" s="144"/>
      <c r="AK152" s="143"/>
      <c r="AL152" s="143"/>
      <c r="AM152" s="142"/>
      <c r="AN152" s="142"/>
      <c r="AO152" s="142"/>
      <c r="AP152" s="142"/>
      <c r="AQ152" s="142"/>
      <c r="AR152" s="143"/>
      <c r="AS152" s="143"/>
      <c r="AT152" s="143"/>
      <c r="AU152" s="143"/>
      <c r="AV152" s="143"/>
      <c r="AW152" s="142"/>
      <c r="AX152" s="142"/>
    </row>
    <row r="153" spans="17:50" s="141" customFormat="1" x14ac:dyDescent="0.35">
      <c r="Q153" s="142"/>
      <c r="R153" s="142"/>
      <c r="S153" s="142"/>
      <c r="T153" s="142"/>
      <c r="U153" s="142"/>
      <c r="V153" s="142"/>
      <c r="W153" s="142"/>
      <c r="X153" s="142"/>
      <c r="Y153" s="143"/>
      <c r="Z153" s="144"/>
      <c r="AA153" s="144"/>
      <c r="AB153" s="144"/>
      <c r="AC153" s="144"/>
      <c r="AD153" s="144"/>
      <c r="AE153" s="144"/>
      <c r="AF153" s="144"/>
      <c r="AG153" s="144"/>
      <c r="AH153" s="144"/>
      <c r="AI153" s="144"/>
      <c r="AJ153" s="144"/>
      <c r="AK153" s="143"/>
      <c r="AL153" s="143"/>
      <c r="AM153" s="142"/>
      <c r="AN153" s="142"/>
      <c r="AO153" s="142"/>
      <c r="AP153" s="142"/>
      <c r="AQ153" s="142"/>
      <c r="AR153" s="143"/>
      <c r="AS153" s="143"/>
      <c r="AT153" s="143"/>
      <c r="AU153" s="143"/>
      <c r="AV153" s="143"/>
      <c r="AW153" s="142"/>
      <c r="AX153" s="142"/>
    </row>
    <row r="154" spans="17:50" s="141" customFormat="1" x14ac:dyDescent="0.35">
      <c r="Q154" s="142"/>
      <c r="R154" s="142"/>
      <c r="S154" s="142"/>
      <c r="T154" s="142"/>
      <c r="U154" s="142"/>
      <c r="V154" s="142"/>
      <c r="W154" s="142"/>
      <c r="X154" s="142"/>
      <c r="Y154" s="143"/>
      <c r="Z154" s="144"/>
      <c r="AA154" s="144"/>
      <c r="AB154" s="144"/>
      <c r="AC154" s="144"/>
      <c r="AD154" s="144"/>
      <c r="AE154" s="144"/>
      <c r="AF154" s="144"/>
      <c r="AG154" s="144"/>
      <c r="AH154" s="144"/>
      <c r="AI154" s="144"/>
      <c r="AJ154" s="144"/>
      <c r="AK154" s="143"/>
      <c r="AL154" s="143"/>
      <c r="AM154" s="142"/>
      <c r="AN154" s="142"/>
      <c r="AO154" s="142"/>
      <c r="AP154" s="142"/>
      <c r="AQ154" s="142"/>
      <c r="AR154" s="143"/>
      <c r="AS154" s="143"/>
      <c r="AT154" s="143"/>
      <c r="AU154" s="143"/>
      <c r="AV154" s="143"/>
      <c r="AW154" s="142"/>
      <c r="AX154" s="142"/>
    </row>
    <row r="155" spans="17:50" s="141" customFormat="1" x14ac:dyDescent="0.35">
      <c r="Q155" s="142"/>
      <c r="R155" s="142"/>
      <c r="S155" s="142"/>
      <c r="T155" s="142"/>
      <c r="U155" s="142"/>
      <c r="V155" s="142"/>
      <c r="W155" s="142"/>
      <c r="X155" s="142"/>
      <c r="Y155" s="143"/>
      <c r="Z155" s="144"/>
      <c r="AA155" s="144"/>
      <c r="AB155" s="144"/>
      <c r="AC155" s="144"/>
      <c r="AD155" s="144"/>
      <c r="AE155" s="144"/>
      <c r="AF155" s="144"/>
      <c r="AG155" s="144"/>
      <c r="AH155" s="144"/>
      <c r="AI155" s="144"/>
      <c r="AJ155" s="144"/>
      <c r="AK155" s="143"/>
      <c r="AL155" s="143"/>
      <c r="AM155" s="142"/>
      <c r="AN155" s="142"/>
      <c r="AO155" s="142"/>
      <c r="AP155" s="142"/>
      <c r="AQ155" s="142"/>
      <c r="AR155" s="143"/>
      <c r="AS155" s="143"/>
      <c r="AT155" s="143"/>
      <c r="AU155" s="143"/>
      <c r="AV155" s="143"/>
      <c r="AW155" s="142"/>
      <c r="AX155" s="142"/>
    </row>
    <row r="156" spans="17:50" s="141" customFormat="1" x14ac:dyDescent="0.35">
      <c r="Q156" s="142"/>
      <c r="R156" s="142"/>
      <c r="S156" s="142"/>
      <c r="T156" s="142"/>
      <c r="U156" s="142"/>
      <c r="V156" s="142"/>
      <c r="W156" s="142"/>
      <c r="X156" s="142"/>
      <c r="Y156" s="143"/>
      <c r="Z156" s="144"/>
      <c r="AA156" s="144"/>
      <c r="AB156" s="144"/>
      <c r="AC156" s="144"/>
      <c r="AD156" s="144"/>
      <c r="AE156" s="144"/>
      <c r="AF156" s="144"/>
      <c r="AG156" s="144"/>
      <c r="AH156" s="144"/>
      <c r="AI156" s="144"/>
      <c r="AJ156" s="144"/>
      <c r="AK156" s="143"/>
      <c r="AL156" s="143"/>
      <c r="AM156" s="142"/>
      <c r="AN156" s="142"/>
      <c r="AO156" s="142"/>
      <c r="AP156" s="142"/>
      <c r="AQ156" s="142"/>
      <c r="AR156" s="143"/>
      <c r="AS156" s="143"/>
      <c r="AT156" s="143"/>
      <c r="AU156" s="143"/>
      <c r="AV156" s="143"/>
      <c r="AW156" s="142"/>
      <c r="AX156" s="142"/>
    </row>
    <row r="157" spans="17:50" s="141" customFormat="1" x14ac:dyDescent="0.35">
      <c r="Q157" s="142"/>
      <c r="R157" s="142"/>
      <c r="S157" s="142"/>
      <c r="T157" s="142"/>
      <c r="U157" s="142"/>
      <c r="V157" s="142"/>
      <c r="W157" s="142"/>
      <c r="X157" s="142"/>
      <c r="Y157" s="143"/>
      <c r="Z157" s="144"/>
      <c r="AA157" s="144"/>
      <c r="AB157" s="144"/>
      <c r="AC157" s="144"/>
      <c r="AD157" s="144"/>
      <c r="AE157" s="144"/>
      <c r="AF157" s="144"/>
      <c r="AG157" s="144"/>
      <c r="AH157" s="144"/>
      <c r="AI157" s="144"/>
      <c r="AJ157" s="144"/>
      <c r="AK157" s="143"/>
      <c r="AL157" s="143"/>
      <c r="AM157" s="142"/>
      <c r="AN157" s="142"/>
      <c r="AO157" s="142"/>
      <c r="AP157" s="142"/>
      <c r="AQ157" s="142"/>
      <c r="AR157" s="143"/>
      <c r="AS157" s="143"/>
      <c r="AT157" s="143"/>
      <c r="AU157" s="143"/>
      <c r="AV157" s="143"/>
      <c r="AW157" s="142"/>
      <c r="AX157" s="142"/>
    </row>
    <row r="158" spans="17:50" s="141" customFormat="1" x14ac:dyDescent="0.35">
      <c r="Q158" s="142"/>
      <c r="R158" s="142"/>
      <c r="S158" s="142"/>
      <c r="T158" s="142"/>
      <c r="U158" s="142"/>
      <c r="V158" s="142"/>
      <c r="W158" s="142"/>
      <c r="X158" s="142"/>
      <c r="Y158" s="143"/>
      <c r="Z158" s="144"/>
      <c r="AA158" s="144"/>
      <c r="AB158" s="144"/>
      <c r="AC158" s="144"/>
      <c r="AD158" s="144"/>
      <c r="AE158" s="144"/>
      <c r="AF158" s="144"/>
      <c r="AG158" s="144"/>
      <c r="AH158" s="144"/>
      <c r="AI158" s="144"/>
      <c r="AJ158" s="144"/>
      <c r="AK158" s="143"/>
      <c r="AL158" s="143"/>
      <c r="AM158" s="142"/>
      <c r="AN158" s="142"/>
      <c r="AO158" s="142"/>
      <c r="AP158" s="142"/>
      <c r="AQ158" s="142"/>
      <c r="AR158" s="143"/>
      <c r="AS158" s="143"/>
      <c r="AT158" s="143"/>
      <c r="AU158" s="143"/>
      <c r="AV158" s="143"/>
      <c r="AW158" s="142"/>
      <c r="AX158" s="142"/>
    </row>
    <row r="159" spans="17:50" s="141" customFormat="1" x14ac:dyDescent="0.35">
      <c r="Q159" s="142"/>
      <c r="R159" s="142"/>
      <c r="S159" s="142"/>
      <c r="T159" s="142"/>
      <c r="U159" s="142"/>
      <c r="V159" s="142"/>
      <c r="W159" s="142"/>
      <c r="X159" s="142"/>
      <c r="Y159" s="143"/>
      <c r="Z159" s="144"/>
      <c r="AA159" s="144"/>
      <c r="AB159" s="144"/>
      <c r="AC159" s="144"/>
      <c r="AD159" s="144"/>
      <c r="AE159" s="144"/>
      <c r="AF159" s="144"/>
      <c r="AG159" s="144"/>
      <c r="AH159" s="144"/>
      <c r="AI159" s="144"/>
      <c r="AJ159" s="144"/>
      <c r="AK159" s="143"/>
      <c r="AL159" s="143"/>
      <c r="AM159" s="142"/>
      <c r="AN159" s="142"/>
      <c r="AO159" s="142"/>
      <c r="AP159" s="142"/>
      <c r="AQ159" s="142"/>
      <c r="AR159" s="143"/>
      <c r="AS159" s="143"/>
      <c r="AT159" s="143"/>
      <c r="AU159" s="143"/>
      <c r="AV159" s="143"/>
      <c r="AW159" s="142"/>
      <c r="AX159" s="142"/>
    </row>
    <row r="160" spans="17:50" s="141" customFormat="1" x14ac:dyDescent="0.35">
      <c r="Q160" s="142"/>
      <c r="R160" s="142"/>
      <c r="S160" s="142"/>
      <c r="T160" s="142"/>
      <c r="U160" s="142"/>
      <c r="V160" s="142"/>
      <c r="W160" s="142"/>
      <c r="X160" s="142"/>
      <c r="Y160" s="143"/>
      <c r="Z160" s="144"/>
      <c r="AA160" s="144"/>
      <c r="AB160" s="144"/>
      <c r="AC160" s="144"/>
      <c r="AD160" s="144"/>
      <c r="AE160" s="144"/>
      <c r="AF160" s="144"/>
      <c r="AG160" s="144"/>
      <c r="AH160" s="144"/>
      <c r="AI160" s="144"/>
      <c r="AJ160" s="144"/>
      <c r="AK160" s="143"/>
      <c r="AL160" s="143"/>
      <c r="AM160" s="142"/>
      <c r="AN160" s="142"/>
      <c r="AO160" s="142"/>
      <c r="AP160" s="142"/>
      <c r="AQ160" s="142"/>
      <c r="AR160" s="143"/>
      <c r="AS160" s="143"/>
      <c r="AT160" s="143"/>
      <c r="AU160" s="143"/>
      <c r="AV160" s="143"/>
      <c r="AW160" s="142"/>
      <c r="AX160" s="142"/>
    </row>
    <row r="161" spans="17:50" s="141" customFormat="1" x14ac:dyDescent="0.35">
      <c r="Q161" s="142"/>
      <c r="R161" s="142"/>
      <c r="S161" s="142"/>
      <c r="T161" s="142"/>
      <c r="U161" s="142"/>
      <c r="V161" s="142"/>
      <c r="W161" s="142"/>
      <c r="X161" s="142"/>
      <c r="Y161" s="143"/>
      <c r="Z161" s="144"/>
      <c r="AA161" s="144"/>
      <c r="AB161" s="144"/>
      <c r="AC161" s="144"/>
      <c r="AD161" s="144"/>
      <c r="AE161" s="144"/>
      <c r="AF161" s="144"/>
      <c r="AG161" s="144"/>
      <c r="AH161" s="144"/>
      <c r="AI161" s="144"/>
      <c r="AJ161" s="144"/>
      <c r="AK161" s="143"/>
      <c r="AL161" s="143"/>
      <c r="AM161" s="142"/>
      <c r="AN161" s="142"/>
      <c r="AO161" s="142"/>
      <c r="AP161" s="142"/>
      <c r="AQ161" s="142"/>
      <c r="AR161" s="143"/>
      <c r="AS161" s="143"/>
      <c r="AT161" s="143"/>
      <c r="AU161" s="143"/>
      <c r="AV161" s="143"/>
      <c r="AW161" s="142"/>
      <c r="AX161" s="142"/>
    </row>
    <row r="162" spans="17:50" s="141" customFormat="1" x14ac:dyDescent="0.35">
      <c r="Q162" s="142"/>
      <c r="R162" s="142"/>
      <c r="S162" s="142"/>
      <c r="T162" s="142"/>
      <c r="U162" s="142"/>
      <c r="V162" s="142"/>
      <c r="W162" s="142"/>
      <c r="X162" s="142"/>
      <c r="Y162" s="143"/>
      <c r="Z162" s="144"/>
      <c r="AA162" s="144"/>
      <c r="AB162" s="144"/>
      <c r="AC162" s="144"/>
      <c r="AD162" s="144"/>
      <c r="AE162" s="144"/>
      <c r="AF162" s="144"/>
      <c r="AG162" s="144"/>
      <c r="AH162" s="144"/>
      <c r="AI162" s="144"/>
      <c r="AJ162" s="144"/>
      <c r="AK162" s="143"/>
      <c r="AL162" s="143"/>
      <c r="AM162" s="142"/>
      <c r="AN162" s="142"/>
      <c r="AO162" s="142"/>
      <c r="AP162" s="142"/>
      <c r="AQ162" s="142"/>
      <c r="AR162" s="143"/>
      <c r="AS162" s="143"/>
      <c r="AT162" s="143"/>
      <c r="AU162" s="143"/>
      <c r="AV162" s="143"/>
      <c r="AW162" s="142"/>
      <c r="AX162" s="142"/>
    </row>
    <row r="163" spans="17:50" s="141" customFormat="1" x14ac:dyDescent="0.35">
      <c r="Q163" s="142"/>
      <c r="R163" s="142"/>
      <c r="S163" s="142"/>
      <c r="T163" s="142"/>
      <c r="U163" s="142"/>
      <c r="V163" s="142"/>
      <c r="W163" s="142"/>
      <c r="X163" s="142"/>
      <c r="Y163" s="143"/>
      <c r="Z163" s="144"/>
      <c r="AA163" s="144"/>
      <c r="AB163" s="144"/>
      <c r="AC163" s="144"/>
      <c r="AD163" s="144"/>
      <c r="AE163" s="144"/>
      <c r="AF163" s="144"/>
      <c r="AG163" s="144"/>
      <c r="AH163" s="144"/>
      <c r="AI163" s="144"/>
      <c r="AJ163" s="144"/>
      <c r="AK163" s="143"/>
      <c r="AL163" s="143"/>
      <c r="AM163" s="142"/>
      <c r="AN163" s="142"/>
      <c r="AO163" s="142"/>
      <c r="AP163" s="142"/>
      <c r="AQ163" s="142"/>
      <c r="AR163" s="143"/>
      <c r="AS163" s="143"/>
      <c r="AT163" s="143"/>
      <c r="AU163" s="143"/>
      <c r="AV163" s="143"/>
      <c r="AW163" s="142"/>
      <c r="AX163" s="142"/>
    </row>
    <row r="164" spans="17:50" s="141" customFormat="1" x14ac:dyDescent="0.35">
      <c r="Q164" s="142"/>
      <c r="R164" s="142"/>
      <c r="S164" s="142"/>
      <c r="T164" s="142"/>
      <c r="U164" s="142"/>
      <c r="V164" s="142"/>
      <c r="W164" s="142"/>
      <c r="X164" s="142"/>
      <c r="Y164" s="143"/>
      <c r="Z164" s="144"/>
      <c r="AA164" s="144"/>
      <c r="AB164" s="144"/>
      <c r="AC164" s="144"/>
      <c r="AD164" s="144"/>
      <c r="AE164" s="144"/>
      <c r="AF164" s="144"/>
      <c r="AG164" s="144"/>
      <c r="AH164" s="144"/>
      <c r="AI164" s="144"/>
      <c r="AJ164" s="144"/>
      <c r="AK164" s="143"/>
      <c r="AL164" s="143"/>
      <c r="AM164" s="142"/>
      <c r="AN164" s="142"/>
      <c r="AO164" s="142"/>
      <c r="AP164" s="142"/>
      <c r="AQ164" s="142"/>
      <c r="AR164" s="143"/>
      <c r="AS164" s="143"/>
      <c r="AT164" s="143"/>
      <c r="AU164" s="143"/>
      <c r="AV164" s="143"/>
      <c r="AW164" s="142"/>
      <c r="AX164" s="142"/>
    </row>
    <row r="165" spans="17:50" s="141" customFormat="1" x14ac:dyDescent="0.35">
      <c r="Q165" s="142"/>
      <c r="R165" s="142"/>
      <c r="S165" s="142"/>
      <c r="T165" s="142"/>
      <c r="U165" s="142"/>
      <c r="V165" s="142"/>
      <c r="W165" s="142"/>
      <c r="X165" s="142"/>
      <c r="Y165" s="143"/>
      <c r="Z165" s="144"/>
      <c r="AA165" s="144"/>
      <c r="AB165" s="144"/>
      <c r="AC165" s="144"/>
      <c r="AD165" s="144"/>
      <c r="AE165" s="144"/>
      <c r="AF165" s="144"/>
      <c r="AG165" s="144"/>
      <c r="AH165" s="144"/>
      <c r="AI165" s="144"/>
      <c r="AJ165" s="144"/>
      <c r="AK165" s="143"/>
      <c r="AL165" s="143"/>
      <c r="AM165" s="142"/>
      <c r="AN165" s="142"/>
      <c r="AO165" s="142"/>
      <c r="AP165" s="142"/>
      <c r="AQ165" s="142"/>
      <c r="AR165" s="143"/>
      <c r="AS165" s="143"/>
      <c r="AT165" s="143"/>
      <c r="AU165" s="143"/>
      <c r="AV165" s="143"/>
      <c r="AW165" s="142"/>
      <c r="AX165" s="142"/>
    </row>
    <row r="166" spans="17:50" s="141" customFormat="1" x14ac:dyDescent="0.35">
      <c r="Q166" s="142"/>
      <c r="R166" s="142"/>
      <c r="S166" s="142"/>
      <c r="T166" s="142"/>
      <c r="U166" s="142"/>
      <c r="V166" s="142"/>
      <c r="W166" s="142"/>
      <c r="X166" s="142"/>
      <c r="Y166" s="143"/>
      <c r="Z166" s="144"/>
      <c r="AA166" s="144"/>
      <c r="AB166" s="144"/>
      <c r="AC166" s="144"/>
      <c r="AD166" s="144"/>
      <c r="AE166" s="144"/>
      <c r="AF166" s="144"/>
      <c r="AG166" s="144"/>
      <c r="AH166" s="144"/>
      <c r="AI166" s="144"/>
      <c r="AJ166" s="144"/>
      <c r="AK166" s="143"/>
      <c r="AL166" s="143"/>
      <c r="AM166" s="142"/>
      <c r="AN166" s="142"/>
      <c r="AO166" s="142"/>
      <c r="AP166" s="142"/>
      <c r="AQ166" s="142"/>
      <c r="AR166" s="143"/>
      <c r="AS166" s="143"/>
      <c r="AT166" s="143"/>
      <c r="AU166" s="143"/>
      <c r="AV166" s="143"/>
      <c r="AW166" s="142"/>
      <c r="AX166" s="142"/>
    </row>
    <row r="167" spans="17:50" s="141" customFormat="1" x14ac:dyDescent="0.35">
      <c r="Q167" s="142"/>
      <c r="R167" s="142"/>
      <c r="S167" s="142"/>
      <c r="T167" s="142"/>
      <c r="U167" s="142"/>
      <c r="V167" s="142"/>
      <c r="W167" s="142"/>
      <c r="X167" s="142"/>
      <c r="Y167" s="143"/>
      <c r="Z167" s="144"/>
      <c r="AA167" s="144"/>
      <c r="AB167" s="144"/>
      <c r="AC167" s="144"/>
      <c r="AD167" s="144"/>
      <c r="AE167" s="144"/>
      <c r="AF167" s="144"/>
      <c r="AG167" s="144"/>
      <c r="AH167" s="144"/>
      <c r="AI167" s="144"/>
      <c r="AJ167" s="144"/>
      <c r="AK167" s="143"/>
      <c r="AL167" s="143"/>
      <c r="AM167" s="142"/>
      <c r="AN167" s="142"/>
      <c r="AO167" s="142"/>
      <c r="AP167" s="142"/>
      <c r="AQ167" s="142"/>
      <c r="AR167" s="143"/>
      <c r="AS167" s="143"/>
      <c r="AT167" s="143"/>
      <c r="AU167" s="143"/>
      <c r="AV167" s="143"/>
      <c r="AW167" s="142"/>
      <c r="AX167" s="142"/>
    </row>
    <row r="168" spans="17:50" s="141" customFormat="1" x14ac:dyDescent="0.35">
      <c r="Q168" s="142"/>
      <c r="R168" s="142"/>
      <c r="S168" s="142"/>
      <c r="T168" s="142"/>
      <c r="U168" s="142"/>
      <c r="V168" s="142"/>
      <c r="W168" s="142"/>
      <c r="X168" s="142"/>
      <c r="Y168" s="143"/>
      <c r="Z168" s="144"/>
      <c r="AA168" s="144"/>
      <c r="AB168" s="144"/>
      <c r="AC168" s="144"/>
      <c r="AD168" s="144"/>
      <c r="AE168" s="144"/>
      <c r="AF168" s="144"/>
      <c r="AG168" s="144"/>
      <c r="AH168" s="144"/>
      <c r="AI168" s="144"/>
      <c r="AJ168" s="144"/>
      <c r="AK168" s="143"/>
      <c r="AL168" s="143"/>
      <c r="AM168" s="142"/>
      <c r="AN168" s="142"/>
      <c r="AO168" s="142"/>
      <c r="AP168" s="142"/>
      <c r="AQ168" s="142"/>
      <c r="AR168" s="143"/>
      <c r="AS168" s="143"/>
      <c r="AT168" s="143"/>
      <c r="AU168" s="143"/>
      <c r="AV168" s="143"/>
      <c r="AW168" s="142"/>
      <c r="AX168" s="142"/>
    </row>
    <row r="169" spans="17:50" s="141" customFormat="1" x14ac:dyDescent="0.35">
      <c r="Q169" s="142"/>
      <c r="R169" s="142"/>
      <c r="S169" s="142"/>
      <c r="T169" s="142"/>
      <c r="U169" s="142"/>
      <c r="V169" s="142"/>
      <c r="W169" s="142"/>
      <c r="X169" s="142"/>
      <c r="Y169" s="143"/>
      <c r="Z169" s="144"/>
      <c r="AA169" s="144"/>
      <c r="AB169" s="144"/>
      <c r="AC169" s="144"/>
      <c r="AD169" s="144"/>
      <c r="AE169" s="144"/>
      <c r="AF169" s="144"/>
      <c r="AG169" s="144"/>
      <c r="AH169" s="144"/>
      <c r="AI169" s="144"/>
      <c r="AJ169" s="144"/>
      <c r="AK169" s="143"/>
      <c r="AL169" s="143"/>
      <c r="AM169" s="142"/>
      <c r="AN169" s="142"/>
      <c r="AO169" s="142"/>
      <c r="AP169" s="142"/>
      <c r="AQ169" s="142"/>
      <c r="AR169" s="143"/>
      <c r="AS169" s="143"/>
      <c r="AT169" s="143"/>
      <c r="AU169" s="143"/>
      <c r="AV169" s="143"/>
      <c r="AW169" s="142"/>
      <c r="AX169" s="142"/>
    </row>
    <row r="170" spans="17:50" s="141" customFormat="1" x14ac:dyDescent="0.35">
      <c r="Q170" s="142"/>
      <c r="R170" s="142"/>
      <c r="S170" s="142"/>
      <c r="T170" s="142"/>
      <c r="U170" s="142"/>
      <c r="V170" s="142"/>
      <c r="W170" s="142"/>
      <c r="X170" s="142"/>
      <c r="Y170" s="143"/>
      <c r="Z170" s="144"/>
      <c r="AA170" s="144"/>
      <c r="AB170" s="144"/>
      <c r="AC170" s="144"/>
      <c r="AD170" s="144"/>
      <c r="AE170" s="144"/>
      <c r="AF170" s="144"/>
      <c r="AG170" s="144"/>
      <c r="AH170" s="144"/>
      <c r="AI170" s="144"/>
      <c r="AJ170" s="144"/>
      <c r="AK170" s="143"/>
      <c r="AL170" s="143"/>
      <c r="AM170" s="142"/>
      <c r="AN170" s="142"/>
      <c r="AO170" s="142"/>
      <c r="AP170" s="142"/>
      <c r="AQ170" s="142"/>
      <c r="AR170" s="143"/>
      <c r="AS170" s="143"/>
      <c r="AT170" s="143"/>
      <c r="AU170" s="143"/>
      <c r="AV170" s="143"/>
      <c r="AW170" s="142"/>
      <c r="AX170" s="142"/>
    </row>
    <row r="171" spans="17:50" s="141" customFormat="1" x14ac:dyDescent="0.35">
      <c r="Q171" s="142"/>
      <c r="R171" s="142"/>
      <c r="S171" s="142"/>
      <c r="T171" s="142"/>
      <c r="U171" s="142"/>
      <c r="V171" s="142"/>
      <c r="W171" s="142"/>
      <c r="X171" s="142"/>
      <c r="Y171" s="143"/>
      <c r="Z171" s="144"/>
      <c r="AA171" s="144"/>
      <c r="AB171" s="144"/>
      <c r="AC171" s="144"/>
      <c r="AD171" s="144"/>
      <c r="AE171" s="144"/>
      <c r="AF171" s="144"/>
      <c r="AG171" s="144"/>
      <c r="AH171" s="144"/>
      <c r="AI171" s="144"/>
      <c r="AJ171" s="144"/>
      <c r="AK171" s="143"/>
      <c r="AL171" s="143"/>
      <c r="AM171" s="142"/>
      <c r="AN171" s="142"/>
      <c r="AO171" s="142"/>
      <c r="AP171" s="142"/>
      <c r="AQ171" s="142"/>
      <c r="AR171" s="143"/>
      <c r="AS171" s="143"/>
      <c r="AT171" s="143"/>
      <c r="AU171" s="143"/>
      <c r="AV171" s="143"/>
      <c r="AW171" s="142"/>
      <c r="AX171" s="142"/>
    </row>
    <row r="172" spans="17:50" s="141" customFormat="1" x14ac:dyDescent="0.35">
      <c r="Q172" s="142"/>
      <c r="R172" s="142"/>
      <c r="S172" s="142"/>
      <c r="T172" s="142"/>
      <c r="U172" s="142"/>
      <c r="V172" s="142"/>
      <c r="W172" s="142"/>
      <c r="X172" s="142"/>
      <c r="Y172" s="143"/>
      <c r="Z172" s="144"/>
      <c r="AA172" s="144"/>
      <c r="AB172" s="144"/>
      <c r="AC172" s="144"/>
      <c r="AD172" s="144"/>
      <c r="AE172" s="144"/>
      <c r="AF172" s="144"/>
      <c r="AG172" s="144"/>
      <c r="AH172" s="144"/>
      <c r="AI172" s="144"/>
      <c r="AJ172" s="144"/>
      <c r="AK172" s="143"/>
      <c r="AL172" s="143"/>
      <c r="AM172" s="142"/>
      <c r="AN172" s="142"/>
      <c r="AO172" s="142"/>
      <c r="AP172" s="142"/>
      <c r="AQ172" s="142"/>
      <c r="AR172" s="143"/>
      <c r="AS172" s="143"/>
      <c r="AT172" s="143"/>
      <c r="AU172" s="143"/>
      <c r="AV172" s="143"/>
      <c r="AW172" s="142"/>
      <c r="AX172" s="142"/>
    </row>
    <row r="173" spans="17:50" s="141" customFormat="1" x14ac:dyDescent="0.35">
      <c r="Q173" s="142"/>
      <c r="R173" s="142"/>
      <c r="S173" s="142"/>
      <c r="T173" s="142"/>
      <c r="U173" s="142"/>
      <c r="V173" s="142"/>
      <c r="W173" s="142"/>
      <c r="X173" s="142"/>
      <c r="Y173" s="143"/>
      <c r="Z173" s="144"/>
      <c r="AA173" s="144"/>
      <c r="AB173" s="144"/>
      <c r="AC173" s="144"/>
      <c r="AD173" s="144"/>
      <c r="AE173" s="144"/>
      <c r="AF173" s="144"/>
      <c r="AG173" s="144"/>
      <c r="AH173" s="144"/>
      <c r="AI173" s="144"/>
      <c r="AJ173" s="144"/>
      <c r="AK173" s="143"/>
      <c r="AL173" s="143"/>
      <c r="AM173" s="142"/>
      <c r="AN173" s="142"/>
      <c r="AO173" s="142"/>
      <c r="AP173" s="142"/>
      <c r="AQ173" s="142"/>
      <c r="AR173" s="143"/>
      <c r="AS173" s="143"/>
      <c r="AT173" s="143"/>
      <c r="AU173" s="143"/>
      <c r="AV173" s="143"/>
      <c r="AW173" s="142"/>
      <c r="AX173" s="142"/>
    </row>
    <row r="174" spans="17:50" s="141" customFormat="1" x14ac:dyDescent="0.35">
      <c r="Q174" s="142"/>
      <c r="R174" s="142"/>
      <c r="S174" s="142"/>
      <c r="T174" s="142"/>
      <c r="U174" s="142"/>
      <c r="V174" s="142"/>
      <c r="W174" s="142"/>
      <c r="X174" s="142"/>
      <c r="Y174" s="143"/>
      <c r="Z174" s="144"/>
      <c r="AA174" s="144"/>
      <c r="AB174" s="144"/>
      <c r="AC174" s="144"/>
      <c r="AD174" s="144"/>
      <c r="AE174" s="144"/>
      <c r="AF174" s="144"/>
      <c r="AG174" s="144"/>
      <c r="AH174" s="144"/>
      <c r="AI174" s="144"/>
      <c r="AJ174" s="144"/>
      <c r="AK174" s="143"/>
      <c r="AL174" s="143"/>
      <c r="AM174" s="142"/>
      <c r="AN174" s="142"/>
      <c r="AO174" s="142"/>
      <c r="AP174" s="142"/>
      <c r="AQ174" s="142"/>
      <c r="AR174" s="143"/>
      <c r="AS174" s="143"/>
      <c r="AT174" s="143"/>
      <c r="AU174" s="143"/>
      <c r="AV174" s="143"/>
      <c r="AW174" s="142"/>
      <c r="AX174" s="142"/>
    </row>
    <row r="175" spans="17:50" s="141" customFormat="1" x14ac:dyDescent="0.35">
      <c r="Q175" s="142"/>
      <c r="R175" s="142"/>
      <c r="S175" s="142"/>
      <c r="T175" s="142"/>
      <c r="U175" s="142"/>
      <c r="V175" s="142"/>
      <c r="W175" s="142"/>
      <c r="X175" s="142"/>
      <c r="Y175" s="143"/>
      <c r="Z175" s="144"/>
      <c r="AA175" s="144"/>
      <c r="AB175" s="144"/>
      <c r="AC175" s="144"/>
      <c r="AD175" s="144"/>
      <c r="AE175" s="144"/>
      <c r="AF175" s="144"/>
      <c r="AG175" s="144"/>
      <c r="AH175" s="144"/>
      <c r="AI175" s="144"/>
      <c r="AJ175" s="144"/>
      <c r="AK175" s="143"/>
      <c r="AL175" s="143"/>
      <c r="AM175" s="142"/>
      <c r="AN175" s="142"/>
      <c r="AO175" s="142"/>
      <c r="AP175" s="142"/>
      <c r="AQ175" s="142"/>
      <c r="AR175" s="143"/>
      <c r="AS175" s="143"/>
      <c r="AT175" s="143"/>
      <c r="AU175" s="143"/>
      <c r="AV175" s="143"/>
      <c r="AW175" s="142"/>
      <c r="AX175" s="142"/>
    </row>
    <row r="176" spans="17:50" s="141" customFormat="1" x14ac:dyDescent="0.35">
      <c r="Q176" s="142"/>
      <c r="R176" s="142"/>
      <c r="S176" s="142"/>
      <c r="T176" s="142"/>
      <c r="U176" s="142"/>
      <c r="V176" s="142"/>
      <c r="W176" s="142"/>
      <c r="X176" s="142"/>
      <c r="Y176" s="143"/>
      <c r="Z176" s="144"/>
      <c r="AA176" s="144"/>
      <c r="AB176" s="144"/>
      <c r="AC176" s="144"/>
      <c r="AD176" s="144"/>
      <c r="AE176" s="144"/>
      <c r="AF176" s="144"/>
      <c r="AG176" s="144"/>
      <c r="AH176" s="144"/>
      <c r="AI176" s="144"/>
      <c r="AJ176" s="144"/>
      <c r="AK176" s="143"/>
      <c r="AL176" s="143"/>
      <c r="AM176" s="142"/>
      <c r="AN176" s="142"/>
      <c r="AO176" s="142"/>
      <c r="AP176" s="142"/>
      <c r="AQ176" s="142"/>
      <c r="AR176" s="143"/>
      <c r="AS176" s="143"/>
      <c r="AT176" s="143"/>
      <c r="AU176" s="143"/>
      <c r="AV176" s="143"/>
      <c r="AW176" s="142"/>
      <c r="AX176" s="142"/>
    </row>
    <row r="177" spans="17:50" s="141" customFormat="1" x14ac:dyDescent="0.35">
      <c r="Q177" s="142"/>
      <c r="R177" s="142"/>
      <c r="S177" s="142"/>
      <c r="T177" s="142"/>
      <c r="U177" s="142"/>
      <c r="V177" s="142"/>
      <c r="W177" s="142"/>
      <c r="X177" s="142"/>
      <c r="Y177" s="143"/>
      <c r="Z177" s="144"/>
      <c r="AA177" s="144"/>
      <c r="AB177" s="144"/>
      <c r="AC177" s="144"/>
      <c r="AD177" s="144"/>
      <c r="AE177" s="144"/>
      <c r="AF177" s="144"/>
      <c r="AG177" s="144"/>
      <c r="AH177" s="144"/>
      <c r="AI177" s="144"/>
      <c r="AJ177" s="144"/>
      <c r="AK177" s="143"/>
      <c r="AL177" s="143"/>
      <c r="AM177" s="142"/>
      <c r="AN177" s="142"/>
      <c r="AO177" s="142"/>
      <c r="AP177" s="142"/>
      <c r="AQ177" s="142"/>
      <c r="AR177" s="143"/>
      <c r="AS177" s="143"/>
      <c r="AT177" s="143"/>
      <c r="AU177" s="143"/>
      <c r="AV177" s="143"/>
      <c r="AW177" s="142"/>
      <c r="AX177" s="142"/>
    </row>
    <row r="178" spans="17:50" s="141" customFormat="1" x14ac:dyDescent="0.35">
      <c r="Q178" s="142"/>
      <c r="R178" s="142"/>
      <c r="S178" s="142"/>
      <c r="T178" s="142"/>
      <c r="U178" s="142"/>
      <c r="V178" s="142"/>
      <c r="W178" s="142"/>
      <c r="X178" s="142"/>
      <c r="Y178" s="143"/>
      <c r="Z178" s="144"/>
      <c r="AA178" s="144"/>
      <c r="AB178" s="144"/>
      <c r="AC178" s="144"/>
      <c r="AD178" s="144"/>
      <c r="AE178" s="144"/>
      <c r="AF178" s="144"/>
      <c r="AG178" s="144"/>
      <c r="AH178" s="144"/>
      <c r="AI178" s="144"/>
      <c r="AJ178" s="144"/>
      <c r="AK178" s="143"/>
      <c r="AL178" s="143"/>
      <c r="AM178" s="142"/>
      <c r="AN178" s="142"/>
      <c r="AO178" s="142"/>
      <c r="AP178" s="142"/>
      <c r="AQ178" s="142"/>
      <c r="AR178" s="143"/>
      <c r="AS178" s="143"/>
      <c r="AT178" s="143"/>
      <c r="AU178" s="143"/>
      <c r="AV178" s="143"/>
      <c r="AW178" s="142"/>
      <c r="AX178" s="142"/>
    </row>
    <row r="179" spans="17:50" s="141" customFormat="1" x14ac:dyDescent="0.35">
      <c r="Q179" s="142"/>
      <c r="R179" s="142"/>
      <c r="S179" s="142"/>
      <c r="T179" s="142"/>
      <c r="U179" s="142"/>
      <c r="V179" s="142"/>
      <c r="W179" s="142"/>
      <c r="X179" s="142"/>
      <c r="Y179" s="143"/>
      <c r="Z179" s="144"/>
      <c r="AA179" s="144"/>
      <c r="AB179" s="144"/>
      <c r="AC179" s="144"/>
      <c r="AD179" s="144"/>
      <c r="AE179" s="144"/>
      <c r="AF179" s="144"/>
      <c r="AG179" s="144"/>
      <c r="AH179" s="144"/>
      <c r="AI179" s="144"/>
      <c r="AJ179" s="144"/>
      <c r="AK179" s="143"/>
      <c r="AL179" s="143"/>
      <c r="AM179" s="142"/>
      <c r="AN179" s="142"/>
      <c r="AO179" s="142"/>
      <c r="AP179" s="142"/>
      <c r="AQ179" s="142"/>
      <c r="AR179" s="143"/>
      <c r="AS179" s="143"/>
      <c r="AT179" s="143"/>
      <c r="AU179" s="143"/>
      <c r="AV179" s="143"/>
      <c r="AW179" s="142"/>
      <c r="AX179" s="142"/>
    </row>
    <row r="180" spans="17:50" s="141" customFormat="1" x14ac:dyDescent="0.35">
      <c r="Q180" s="142"/>
      <c r="R180" s="142"/>
      <c r="S180" s="142"/>
      <c r="T180" s="142"/>
      <c r="U180" s="142"/>
      <c r="V180" s="142"/>
      <c r="W180" s="142"/>
      <c r="X180" s="142"/>
      <c r="Y180" s="143"/>
      <c r="Z180" s="144"/>
      <c r="AA180" s="144"/>
      <c r="AB180" s="144"/>
      <c r="AC180" s="144"/>
      <c r="AD180" s="144"/>
      <c r="AE180" s="144"/>
      <c r="AF180" s="144"/>
      <c r="AG180" s="144"/>
      <c r="AH180" s="144"/>
      <c r="AI180" s="144"/>
      <c r="AJ180" s="144"/>
      <c r="AK180" s="143"/>
      <c r="AL180" s="143"/>
      <c r="AM180" s="142"/>
      <c r="AN180" s="142"/>
      <c r="AO180" s="142"/>
      <c r="AP180" s="142"/>
      <c r="AQ180" s="142"/>
      <c r="AR180" s="143"/>
      <c r="AS180" s="143"/>
      <c r="AT180" s="143"/>
      <c r="AU180" s="143"/>
      <c r="AV180" s="143"/>
      <c r="AW180" s="142"/>
      <c r="AX180" s="142"/>
    </row>
    <row r="181" spans="17:50" s="141" customFormat="1" x14ac:dyDescent="0.35">
      <c r="Q181" s="142"/>
      <c r="R181" s="142"/>
      <c r="S181" s="142"/>
      <c r="T181" s="142"/>
      <c r="U181" s="142"/>
      <c r="V181" s="142"/>
      <c r="W181" s="142"/>
      <c r="X181" s="142"/>
      <c r="Y181" s="143"/>
      <c r="Z181" s="144"/>
      <c r="AA181" s="144"/>
      <c r="AB181" s="144"/>
      <c r="AC181" s="144"/>
      <c r="AD181" s="144"/>
      <c r="AE181" s="144"/>
      <c r="AF181" s="144"/>
      <c r="AG181" s="144"/>
      <c r="AH181" s="144"/>
      <c r="AI181" s="144"/>
      <c r="AJ181" s="144"/>
      <c r="AK181" s="143"/>
      <c r="AL181" s="143"/>
      <c r="AM181" s="142"/>
      <c r="AN181" s="142"/>
      <c r="AO181" s="142"/>
      <c r="AP181" s="142"/>
      <c r="AQ181" s="142"/>
      <c r="AR181" s="143"/>
      <c r="AS181" s="143"/>
      <c r="AT181" s="143"/>
      <c r="AU181" s="143"/>
      <c r="AV181" s="143"/>
      <c r="AW181" s="142"/>
      <c r="AX181" s="142"/>
    </row>
    <row r="182" spans="17:50" s="141" customFormat="1" x14ac:dyDescent="0.35">
      <c r="Q182" s="142"/>
      <c r="R182" s="142"/>
      <c r="S182" s="142"/>
      <c r="T182" s="142"/>
      <c r="U182" s="142"/>
      <c r="V182" s="142"/>
      <c r="W182" s="142"/>
      <c r="X182" s="142"/>
      <c r="Y182" s="143"/>
      <c r="Z182" s="144"/>
      <c r="AA182" s="144"/>
      <c r="AB182" s="144"/>
      <c r="AC182" s="144"/>
      <c r="AD182" s="144"/>
      <c r="AE182" s="144"/>
      <c r="AF182" s="144"/>
      <c r="AG182" s="144"/>
      <c r="AH182" s="144"/>
      <c r="AI182" s="144"/>
      <c r="AJ182" s="144"/>
      <c r="AK182" s="143"/>
      <c r="AL182" s="143"/>
      <c r="AM182" s="142"/>
      <c r="AN182" s="142"/>
      <c r="AO182" s="142"/>
      <c r="AP182" s="142"/>
      <c r="AQ182" s="142"/>
      <c r="AR182" s="143"/>
      <c r="AS182" s="143"/>
      <c r="AT182" s="143"/>
      <c r="AU182" s="143"/>
      <c r="AV182" s="143"/>
      <c r="AW182" s="142"/>
      <c r="AX182" s="142"/>
    </row>
    <row r="183" spans="17:50" s="141" customFormat="1" x14ac:dyDescent="0.35">
      <c r="Q183" s="142"/>
      <c r="R183" s="142"/>
      <c r="S183" s="142"/>
      <c r="T183" s="142"/>
      <c r="U183" s="142"/>
      <c r="V183" s="142"/>
      <c r="W183" s="142"/>
      <c r="X183" s="142"/>
      <c r="Y183" s="143"/>
      <c r="Z183" s="144"/>
      <c r="AA183" s="144"/>
      <c r="AB183" s="144"/>
      <c r="AC183" s="144"/>
      <c r="AD183" s="144"/>
      <c r="AE183" s="144"/>
      <c r="AF183" s="144"/>
      <c r="AG183" s="144"/>
      <c r="AH183" s="144"/>
      <c r="AI183" s="144"/>
      <c r="AJ183" s="144"/>
      <c r="AK183" s="143"/>
      <c r="AL183" s="143"/>
      <c r="AM183" s="142"/>
      <c r="AN183" s="142"/>
      <c r="AO183" s="142"/>
      <c r="AP183" s="142"/>
      <c r="AQ183" s="142"/>
      <c r="AR183" s="143"/>
      <c r="AS183" s="143"/>
      <c r="AT183" s="143"/>
      <c r="AU183" s="143"/>
      <c r="AV183" s="143"/>
      <c r="AW183" s="142"/>
      <c r="AX183" s="142"/>
    </row>
    <row r="184" spans="17:50" s="141" customFormat="1" x14ac:dyDescent="0.35">
      <c r="Q184" s="142"/>
      <c r="R184" s="142"/>
      <c r="S184" s="142"/>
      <c r="T184" s="142"/>
      <c r="U184" s="142"/>
      <c r="V184" s="142"/>
      <c r="W184" s="142"/>
      <c r="X184" s="142"/>
      <c r="Y184" s="143"/>
      <c r="Z184" s="144"/>
      <c r="AA184" s="144"/>
      <c r="AB184" s="144"/>
      <c r="AC184" s="144"/>
      <c r="AD184" s="144"/>
      <c r="AE184" s="144"/>
      <c r="AF184" s="144"/>
      <c r="AG184" s="144"/>
      <c r="AH184" s="144"/>
      <c r="AI184" s="144"/>
      <c r="AJ184" s="144"/>
      <c r="AK184" s="143"/>
      <c r="AL184" s="143"/>
      <c r="AM184" s="142"/>
      <c r="AN184" s="142"/>
      <c r="AO184" s="142"/>
      <c r="AP184" s="142"/>
      <c r="AQ184" s="142"/>
      <c r="AR184" s="143"/>
      <c r="AS184" s="143"/>
      <c r="AT184" s="143"/>
      <c r="AU184" s="143"/>
      <c r="AV184" s="143"/>
      <c r="AW184" s="142"/>
      <c r="AX184" s="142"/>
    </row>
    <row r="185" spans="17:50" s="141" customFormat="1" x14ac:dyDescent="0.35">
      <c r="Q185" s="142"/>
      <c r="R185" s="142"/>
      <c r="S185" s="142"/>
      <c r="T185" s="142"/>
      <c r="U185" s="142"/>
      <c r="V185" s="142"/>
      <c r="W185" s="142"/>
      <c r="X185" s="142"/>
      <c r="Y185" s="143"/>
      <c r="Z185" s="144"/>
      <c r="AA185" s="144"/>
      <c r="AB185" s="144"/>
      <c r="AC185" s="144"/>
      <c r="AD185" s="144"/>
      <c r="AE185" s="144"/>
      <c r="AF185" s="144"/>
      <c r="AG185" s="144"/>
      <c r="AH185" s="144"/>
      <c r="AI185" s="144"/>
      <c r="AJ185" s="144"/>
      <c r="AK185" s="143"/>
      <c r="AL185" s="143"/>
      <c r="AM185" s="142"/>
      <c r="AN185" s="142"/>
      <c r="AO185" s="142"/>
      <c r="AP185" s="142"/>
      <c r="AQ185" s="142"/>
      <c r="AR185" s="143"/>
      <c r="AS185" s="143"/>
      <c r="AT185" s="143"/>
      <c r="AU185" s="143"/>
      <c r="AV185" s="143"/>
      <c r="AW185" s="142"/>
      <c r="AX185" s="142"/>
    </row>
    <row r="186" spans="17:50" s="141" customFormat="1" x14ac:dyDescent="0.35">
      <c r="Q186" s="142"/>
      <c r="R186" s="142"/>
      <c r="S186" s="142"/>
      <c r="T186" s="142"/>
      <c r="U186" s="142"/>
      <c r="V186" s="142"/>
      <c r="W186" s="142"/>
      <c r="X186" s="142"/>
      <c r="Y186" s="143"/>
      <c r="Z186" s="144"/>
      <c r="AA186" s="144"/>
      <c r="AB186" s="144"/>
      <c r="AC186" s="144"/>
      <c r="AD186" s="144"/>
      <c r="AE186" s="144"/>
      <c r="AF186" s="144"/>
      <c r="AG186" s="144"/>
      <c r="AH186" s="144"/>
      <c r="AI186" s="144"/>
      <c r="AJ186" s="144"/>
      <c r="AK186" s="143"/>
      <c r="AL186" s="143"/>
      <c r="AM186" s="142"/>
      <c r="AN186" s="142"/>
      <c r="AO186" s="142"/>
      <c r="AP186" s="142"/>
      <c r="AQ186" s="142"/>
      <c r="AR186" s="143"/>
      <c r="AS186" s="143"/>
      <c r="AT186" s="143"/>
      <c r="AU186" s="143"/>
      <c r="AV186" s="143"/>
      <c r="AW186" s="142"/>
      <c r="AX186" s="142"/>
    </row>
    <row r="187" spans="17:50" s="141" customFormat="1" x14ac:dyDescent="0.35">
      <c r="Q187" s="142"/>
      <c r="R187" s="142"/>
      <c r="S187" s="142"/>
      <c r="T187" s="142"/>
      <c r="U187" s="142"/>
      <c r="V187" s="142"/>
      <c r="W187" s="142"/>
      <c r="X187" s="142"/>
      <c r="Y187" s="143"/>
      <c r="Z187" s="144"/>
      <c r="AA187" s="144"/>
      <c r="AB187" s="144"/>
      <c r="AC187" s="144"/>
      <c r="AD187" s="144"/>
      <c r="AE187" s="144"/>
      <c r="AF187" s="144"/>
      <c r="AG187" s="144"/>
      <c r="AH187" s="144"/>
      <c r="AI187" s="144"/>
      <c r="AJ187" s="144"/>
      <c r="AK187" s="143"/>
      <c r="AL187" s="143"/>
      <c r="AM187" s="142"/>
      <c r="AN187" s="142"/>
      <c r="AO187" s="142"/>
      <c r="AP187" s="142"/>
      <c r="AQ187" s="142"/>
      <c r="AR187" s="143"/>
      <c r="AS187" s="143"/>
      <c r="AT187" s="143"/>
      <c r="AU187" s="143"/>
      <c r="AV187" s="143"/>
      <c r="AW187" s="142"/>
      <c r="AX187" s="142"/>
    </row>
    <row r="188" spans="17:50" s="141" customFormat="1" x14ac:dyDescent="0.35">
      <c r="Q188" s="142"/>
      <c r="R188" s="142"/>
      <c r="S188" s="142"/>
      <c r="T188" s="142"/>
      <c r="U188" s="142"/>
      <c r="V188" s="142"/>
      <c r="W188" s="142"/>
      <c r="X188" s="142"/>
      <c r="Y188" s="143"/>
      <c r="Z188" s="144"/>
      <c r="AA188" s="144"/>
      <c r="AB188" s="144"/>
      <c r="AC188" s="144"/>
      <c r="AD188" s="144"/>
      <c r="AE188" s="144"/>
      <c r="AF188" s="144"/>
      <c r="AG188" s="144"/>
      <c r="AH188" s="144"/>
      <c r="AI188" s="144"/>
      <c r="AJ188" s="144"/>
      <c r="AK188" s="143"/>
      <c r="AL188" s="143"/>
      <c r="AM188" s="142"/>
      <c r="AN188" s="142"/>
      <c r="AO188" s="142"/>
      <c r="AP188" s="142"/>
      <c r="AQ188" s="142"/>
      <c r="AR188" s="143"/>
      <c r="AS188" s="143"/>
      <c r="AT188" s="143"/>
      <c r="AU188" s="143"/>
      <c r="AV188" s="143"/>
      <c r="AW188" s="142"/>
      <c r="AX188" s="142"/>
    </row>
    <row r="189" spans="17:50" s="141" customFormat="1" x14ac:dyDescent="0.35">
      <c r="Q189" s="142"/>
      <c r="R189" s="142"/>
      <c r="S189" s="142"/>
      <c r="T189" s="142"/>
      <c r="U189" s="142"/>
      <c r="V189" s="142"/>
      <c r="W189" s="142"/>
      <c r="X189" s="142"/>
      <c r="Y189" s="143"/>
      <c r="Z189" s="144"/>
      <c r="AA189" s="144"/>
      <c r="AB189" s="144"/>
      <c r="AC189" s="144"/>
      <c r="AD189" s="144"/>
      <c r="AE189" s="144"/>
      <c r="AF189" s="144"/>
      <c r="AG189" s="144"/>
      <c r="AH189" s="144"/>
      <c r="AI189" s="144"/>
      <c r="AJ189" s="144"/>
      <c r="AK189" s="143"/>
      <c r="AL189" s="143"/>
      <c r="AM189" s="142"/>
      <c r="AN189" s="142"/>
      <c r="AO189" s="142"/>
      <c r="AP189" s="142"/>
      <c r="AQ189" s="142"/>
      <c r="AR189" s="143"/>
      <c r="AS189" s="143"/>
      <c r="AT189" s="143"/>
      <c r="AU189" s="143"/>
      <c r="AV189" s="143"/>
      <c r="AW189" s="142"/>
      <c r="AX189" s="142"/>
    </row>
    <row r="190" spans="17:50" s="141" customFormat="1" x14ac:dyDescent="0.35">
      <c r="Q190" s="142"/>
      <c r="R190" s="142"/>
      <c r="S190" s="142"/>
      <c r="T190" s="142"/>
      <c r="U190" s="142"/>
      <c r="V190" s="142"/>
      <c r="W190" s="142"/>
      <c r="X190" s="142"/>
      <c r="Y190" s="143"/>
      <c r="Z190" s="144"/>
      <c r="AA190" s="144"/>
      <c r="AB190" s="144"/>
      <c r="AC190" s="144"/>
      <c r="AD190" s="144"/>
      <c r="AE190" s="144"/>
      <c r="AF190" s="144"/>
      <c r="AG190" s="144"/>
      <c r="AH190" s="144"/>
      <c r="AI190" s="144"/>
      <c r="AJ190" s="144"/>
      <c r="AK190" s="143"/>
      <c r="AL190" s="143"/>
      <c r="AM190" s="142"/>
      <c r="AN190" s="142"/>
      <c r="AO190" s="142"/>
      <c r="AP190" s="142"/>
      <c r="AQ190" s="142"/>
      <c r="AR190" s="143"/>
      <c r="AS190" s="143"/>
      <c r="AT190" s="143"/>
      <c r="AU190" s="143"/>
      <c r="AV190" s="143"/>
      <c r="AW190" s="142"/>
      <c r="AX190" s="142"/>
    </row>
    <row r="191" spans="17:50" s="141" customFormat="1" x14ac:dyDescent="0.35">
      <c r="Q191" s="142"/>
      <c r="R191" s="142"/>
      <c r="S191" s="142"/>
      <c r="T191" s="142"/>
      <c r="U191" s="142"/>
      <c r="V191" s="142"/>
      <c r="W191" s="142"/>
      <c r="X191" s="142"/>
      <c r="Y191" s="143"/>
      <c r="Z191" s="144"/>
      <c r="AA191" s="144"/>
      <c r="AB191" s="144"/>
      <c r="AC191" s="144"/>
      <c r="AD191" s="144"/>
      <c r="AE191" s="144"/>
      <c r="AF191" s="144"/>
      <c r="AG191" s="144"/>
      <c r="AH191" s="144"/>
      <c r="AI191" s="144"/>
      <c r="AJ191" s="144"/>
      <c r="AK191" s="143"/>
      <c r="AL191" s="143"/>
      <c r="AM191" s="142"/>
      <c r="AN191" s="142"/>
      <c r="AO191" s="142"/>
      <c r="AP191" s="142"/>
      <c r="AQ191" s="142"/>
      <c r="AR191" s="143"/>
      <c r="AS191" s="143"/>
      <c r="AT191" s="143"/>
      <c r="AU191" s="143"/>
      <c r="AV191" s="143"/>
      <c r="AW191" s="142"/>
      <c r="AX191" s="142"/>
    </row>
    <row r="192" spans="17:50" s="141" customFormat="1" x14ac:dyDescent="0.35">
      <c r="Q192" s="142"/>
      <c r="R192" s="142"/>
      <c r="S192" s="142"/>
      <c r="T192" s="142"/>
      <c r="U192" s="142"/>
      <c r="V192" s="142"/>
      <c r="W192" s="142"/>
      <c r="X192" s="142"/>
      <c r="Y192" s="143"/>
      <c r="Z192" s="144"/>
      <c r="AA192" s="144"/>
      <c r="AB192" s="144"/>
      <c r="AC192" s="144"/>
      <c r="AD192" s="144"/>
      <c r="AE192" s="144"/>
      <c r="AF192" s="144"/>
      <c r="AG192" s="144"/>
      <c r="AH192" s="144"/>
      <c r="AI192" s="144"/>
      <c r="AJ192" s="144"/>
      <c r="AK192" s="143"/>
      <c r="AL192" s="143"/>
      <c r="AM192" s="142"/>
      <c r="AN192" s="142"/>
      <c r="AO192" s="142"/>
      <c r="AP192" s="142"/>
      <c r="AQ192" s="142"/>
      <c r="AR192" s="143"/>
      <c r="AS192" s="143"/>
      <c r="AT192" s="143"/>
      <c r="AU192" s="143"/>
      <c r="AV192" s="143"/>
      <c r="AW192" s="142"/>
      <c r="AX192" s="142"/>
    </row>
    <row r="193" spans="17:50" s="141" customFormat="1" x14ac:dyDescent="0.35">
      <c r="Q193" s="142"/>
      <c r="R193" s="142"/>
      <c r="S193" s="142"/>
      <c r="T193" s="142"/>
      <c r="U193" s="142"/>
      <c r="V193" s="142"/>
      <c r="W193" s="142"/>
      <c r="X193" s="142"/>
      <c r="Y193" s="143"/>
      <c r="Z193" s="144"/>
      <c r="AA193" s="144"/>
      <c r="AB193" s="144"/>
      <c r="AC193" s="144"/>
      <c r="AD193" s="144"/>
      <c r="AE193" s="144"/>
      <c r="AF193" s="144"/>
      <c r="AG193" s="144"/>
      <c r="AH193" s="144"/>
      <c r="AI193" s="144"/>
      <c r="AJ193" s="144"/>
      <c r="AK193" s="143"/>
      <c r="AL193" s="143"/>
      <c r="AM193" s="142"/>
      <c r="AN193" s="142"/>
      <c r="AO193" s="142"/>
      <c r="AP193" s="142"/>
      <c r="AQ193" s="142"/>
      <c r="AR193" s="143"/>
      <c r="AS193" s="143"/>
      <c r="AT193" s="143"/>
      <c r="AU193" s="143"/>
      <c r="AV193" s="143"/>
      <c r="AW193" s="142"/>
      <c r="AX193" s="142"/>
    </row>
    <row r="194" spans="17:50" s="141" customFormat="1" x14ac:dyDescent="0.35">
      <c r="Q194" s="142"/>
      <c r="R194" s="142"/>
      <c r="S194" s="142"/>
      <c r="T194" s="142"/>
      <c r="U194" s="142"/>
      <c r="V194" s="142"/>
      <c r="W194" s="142"/>
      <c r="X194" s="142"/>
      <c r="Y194" s="143"/>
      <c r="Z194" s="144"/>
      <c r="AA194" s="144"/>
      <c r="AB194" s="144"/>
      <c r="AC194" s="144"/>
      <c r="AD194" s="144"/>
      <c r="AE194" s="144"/>
      <c r="AF194" s="144"/>
      <c r="AG194" s="144"/>
      <c r="AH194" s="144"/>
      <c r="AI194" s="144"/>
      <c r="AJ194" s="144"/>
      <c r="AK194" s="143"/>
      <c r="AL194" s="143"/>
      <c r="AM194" s="142"/>
      <c r="AN194" s="142"/>
      <c r="AO194" s="142"/>
      <c r="AP194" s="142"/>
      <c r="AQ194" s="142"/>
      <c r="AR194" s="143"/>
      <c r="AS194" s="143"/>
      <c r="AT194" s="143"/>
      <c r="AU194" s="143"/>
      <c r="AV194" s="143"/>
      <c r="AW194" s="142"/>
      <c r="AX194" s="142"/>
    </row>
    <row r="195" spans="17:50" s="141" customFormat="1" x14ac:dyDescent="0.35">
      <c r="Q195" s="142"/>
      <c r="R195" s="142"/>
      <c r="S195" s="142"/>
      <c r="T195" s="142"/>
      <c r="U195" s="142"/>
      <c r="V195" s="142"/>
      <c r="W195" s="142"/>
      <c r="X195" s="142"/>
      <c r="Y195" s="143"/>
      <c r="Z195" s="144"/>
      <c r="AA195" s="144"/>
      <c r="AB195" s="144"/>
      <c r="AC195" s="144"/>
      <c r="AD195" s="144"/>
      <c r="AE195" s="144"/>
      <c r="AF195" s="144"/>
      <c r="AG195" s="144"/>
      <c r="AH195" s="144"/>
      <c r="AI195" s="144"/>
      <c r="AJ195" s="144"/>
      <c r="AK195" s="143"/>
      <c r="AL195" s="143"/>
      <c r="AM195" s="142"/>
      <c r="AN195" s="142"/>
      <c r="AO195" s="142"/>
      <c r="AP195" s="142"/>
      <c r="AQ195" s="142"/>
      <c r="AR195" s="143"/>
      <c r="AS195" s="143"/>
      <c r="AT195" s="143"/>
      <c r="AU195" s="143"/>
      <c r="AV195" s="143"/>
      <c r="AW195" s="142"/>
      <c r="AX195" s="142"/>
    </row>
    <row r="196" spans="17:50" s="141" customFormat="1" x14ac:dyDescent="0.35">
      <c r="Q196" s="142"/>
      <c r="R196" s="142"/>
      <c r="S196" s="142"/>
      <c r="T196" s="142"/>
      <c r="U196" s="142"/>
      <c r="V196" s="142"/>
      <c r="W196" s="142"/>
      <c r="X196" s="142"/>
      <c r="Y196" s="143"/>
      <c r="Z196" s="144"/>
      <c r="AA196" s="144"/>
      <c r="AB196" s="144"/>
      <c r="AC196" s="144"/>
      <c r="AD196" s="144"/>
      <c r="AE196" s="144"/>
      <c r="AF196" s="144"/>
      <c r="AG196" s="144"/>
      <c r="AH196" s="144"/>
      <c r="AI196" s="144"/>
      <c r="AJ196" s="144"/>
      <c r="AK196" s="143"/>
      <c r="AL196" s="143"/>
      <c r="AM196" s="142"/>
      <c r="AN196" s="142"/>
      <c r="AO196" s="142"/>
      <c r="AP196" s="142"/>
      <c r="AQ196" s="142"/>
      <c r="AR196" s="143"/>
      <c r="AS196" s="143"/>
      <c r="AT196" s="143"/>
      <c r="AU196" s="143"/>
      <c r="AV196" s="143"/>
      <c r="AW196" s="142"/>
      <c r="AX196" s="142"/>
    </row>
    <row r="197" spans="17:50" s="141" customFormat="1" x14ac:dyDescent="0.35">
      <c r="Q197" s="142"/>
      <c r="R197" s="142"/>
      <c r="S197" s="142"/>
      <c r="T197" s="142"/>
      <c r="U197" s="142"/>
      <c r="V197" s="142"/>
      <c r="W197" s="142"/>
      <c r="X197" s="142"/>
      <c r="Y197" s="143"/>
      <c r="Z197" s="144"/>
      <c r="AA197" s="144"/>
      <c r="AB197" s="144"/>
      <c r="AC197" s="144"/>
      <c r="AD197" s="144"/>
      <c r="AE197" s="144"/>
      <c r="AF197" s="144"/>
      <c r="AG197" s="144"/>
      <c r="AH197" s="144"/>
      <c r="AI197" s="144"/>
      <c r="AJ197" s="144"/>
      <c r="AK197" s="143"/>
      <c r="AL197" s="143"/>
      <c r="AM197" s="142"/>
      <c r="AN197" s="142"/>
      <c r="AO197" s="142"/>
      <c r="AP197" s="142"/>
      <c r="AQ197" s="142"/>
      <c r="AR197" s="143"/>
      <c r="AS197" s="143"/>
      <c r="AT197" s="143"/>
      <c r="AU197" s="143"/>
      <c r="AV197" s="143"/>
      <c r="AW197" s="142"/>
      <c r="AX197" s="142"/>
    </row>
    <row r="198" spans="17:50" s="141" customFormat="1" x14ac:dyDescent="0.35">
      <c r="Q198" s="142"/>
      <c r="R198" s="142"/>
      <c r="S198" s="142"/>
      <c r="T198" s="142"/>
      <c r="U198" s="142"/>
      <c r="V198" s="142"/>
      <c r="W198" s="142"/>
      <c r="X198" s="142"/>
      <c r="Y198" s="143"/>
      <c r="Z198" s="144"/>
      <c r="AA198" s="144"/>
      <c r="AB198" s="144"/>
      <c r="AC198" s="144"/>
      <c r="AD198" s="144"/>
      <c r="AE198" s="144"/>
      <c r="AF198" s="144"/>
      <c r="AG198" s="144"/>
      <c r="AH198" s="144"/>
      <c r="AI198" s="144"/>
      <c r="AJ198" s="144"/>
      <c r="AK198" s="143"/>
      <c r="AL198" s="143"/>
      <c r="AM198" s="142"/>
      <c r="AN198" s="142"/>
      <c r="AO198" s="142"/>
      <c r="AP198" s="142"/>
      <c r="AQ198" s="142"/>
      <c r="AR198" s="143"/>
      <c r="AS198" s="143"/>
      <c r="AT198" s="143"/>
      <c r="AU198" s="143"/>
      <c r="AV198" s="143"/>
      <c r="AW198" s="142"/>
      <c r="AX198" s="142"/>
    </row>
    <row r="199" spans="17:50" s="141" customFormat="1" x14ac:dyDescent="0.35">
      <c r="Q199" s="142"/>
      <c r="R199" s="142"/>
      <c r="S199" s="142"/>
      <c r="T199" s="142"/>
      <c r="U199" s="142"/>
      <c r="V199" s="142"/>
      <c r="W199" s="142"/>
      <c r="X199" s="142"/>
      <c r="Y199" s="143"/>
      <c r="Z199" s="144"/>
      <c r="AA199" s="144"/>
      <c r="AB199" s="144"/>
      <c r="AC199" s="144"/>
      <c r="AD199" s="144"/>
      <c r="AE199" s="144"/>
      <c r="AF199" s="144"/>
      <c r="AG199" s="144"/>
      <c r="AH199" s="144"/>
      <c r="AI199" s="144"/>
      <c r="AJ199" s="144"/>
      <c r="AK199" s="143"/>
      <c r="AL199" s="143"/>
      <c r="AM199" s="142"/>
      <c r="AN199" s="142"/>
      <c r="AO199" s="142"/>
      <c r="AP199" s="142"/>
      <c r="AQ199" s="142"/>
      <c r="AR199" s="143"/>
      <c r="AS199" s="143"/>
      <c r="AT199" s="143"/>
      <c r="AU199" s="143"/>
      <c r="AV199" s="143"/>
      <c r="AW199" s="142"/>
      <c r="AX199" s="142"/>
    </row>
    <row r="200" spans="17:50" s="141" customFormat="1" x14ac:dyDescent="0.35">
      <c r="Q200" s="142"/>
      <c r="R200" s="142"/>
      <c r="S200" s="142"/>
      <c r="T200" s="142"/>
      <c r="U200" s="142"/>
      <c r="V200" s="142"/>
      <c r="W200" s="142"/>
      <c r="X200" s="142"/>
      <c r="Y200" s="143"/>
      <c r="Z200" s="144"/>
      <c r="AA200" s="144"/>
      <c r="AB200" s="144"/>
      <c r="AC200" s="144"/>
      <c r="AD200" s="144"/>
      <c r="AE200" s="144"/>
      <c r="AF200" s="144"/>
      <c r="AG200" s="144"/>
      <c r="AH200" s="144"/>
      <c r="AI200" s="144"/>
      <c r="AJ200" s="144"/>
      <c r="AK200" s="143"/>
      <c r="AL200" s="143"/>
      <c r="AM200" s="142"/>
      <c r="AN200" s="142"/>
      <c r="AO200" s="142"/>
      <c r="AP200" s="142"/>
      <c r="AQ200" s="142"/>
      <c r="AR200" s="143"/>
      <c r="AS200" s="143"/>
      <c r="AT200" s="143"/>
      <c r="AU200" s="143"/>
      <c r="AV200" s="143"/>
      <c r="AW200" s="142"/>
      <c r="AX200" s="142"/>
    </row>
    <row r="201" spans="17:50" s="141" customFormat="1" x14ac:dyDescent="0.35">
      <c r="Q201" s="142"/>
      <c r="R201" s="142"/>
      <c r="S201" s="142"/>
      <c r="T201" s="142"/>
      <c r="U201" s="142"/>
      <c r="V201" s="142"/>
      <c r="W201" s="142"/>
      <c r="X201" s="142"/>
      <c r="Y201" s="143"/>
      <c r="Z201" s="144"/>
      <c r="AA201" s="144"/>
      <c r="AB201" s="144"/>
      <c r="AC201" s="144"/>
      <c r="AD201" s="144"/>
      <c r="AE201" s="144"/>
      <c r="AF201" s="144"/>
      <c r="AG201" s="144"/>
      <c r="AH201" s="144"/>
      <c r="AI201" s="144"/>
      <c r="AJ201" s="144"/>
      <c r="AK201" s="143"/>
      <c r="AL201" s="143"/>
      <c r="AM201" s="142"/>
      <c r="AN201" s="142"/>
      <c r="AO201" s="142"/>
      <c r="AP201" s="142"/>
      <c r="AQ201" s="142"/>
      <c r="AR201" s="143"/>
      <c r="AS201" s="143"/>
      <c r="AT201" s="143"/>
      <c r="AU201" s="143"/>
      <c r="AV201" s="143"/>
      <c r="AW201" s="142"/>
      <c r="AX201" s="142"/>
    </row>
    <row r="202" spans="17:50" s="141" customFormat="1" x14ac:dyDescent="0.35">
      <c r="Q202" s="142"/>
      <c r="R202" s="142"/>
      <c r="S202" s="142"/>
      <c r="T202" s="142"/>
      <c r="U202" s="142"/>
      <c r="V202" s="142"/>
      <c r="W202" s="142"/>
      <c r="X202" s="142"/>
      <c r="Y202" s="143"/>
      <c r="Z202" s="144"/>
      <c r="AA202" s="144"/>
      <c r="AB202" s="144"/>
      <c r="AC202" s="144"/>
      <c r="AD202" s="144"/>
      <c r="AE202" s="144"/>
      <c r="AF202" s="144"/>
      <c r="AG202" s="144"/>
      <c r="AH202" s="144"/>
      <c r="AI202" s="144"/>
      <c r="AJ202" s="144"/>
      <c r="AK202" s="143"/>
      <c r="AL202" s="143"/>
      <c r="AM202" s="142"/>
      <c r="AN202" s="142"/>
      <c r="AO202" s="142"/>
      <c r="AP202" s="142"/>
      <c r="AQ202" s="142"/>
      <c r="AR202" s="143"/>
      <c r="AS202" s="143"/>
      <c r="AT202" s="143"/>
      <c r="AU202" s="143"/>
      <c r="AV202" s="143"/>
      <c r="AW202" s="142"/>
      <c r="AX202" s="142"/>
    </row>
    <row r="203" spans="17:50" s="141" customFormat="1" x14ac:dyDescent="0.35">
      <c r="Q203" s="142"/>
      <c r="R203" s="142"/>
      <c r="S203" s="142"/>
      <c r="T203" s="142"/>
      <c r="U203" s="142"/>
      <c r="V203" s="142"/>
      <c r="W203" s="142"/>
      <c r="X203" s="142"/>
      <c r="Y203" s="143"/>
      <c r="Z203" s="144"/>
      <c r="AA203" s="144"/>
      <c r="AB203" s="144"/>
      <c r="AC203" s="144"/>
      <c r="AD203" s="144"/>
      <c r="AE203" s="144"/>
      <c r="AF203" s="144"/>
      <c r="AG203" s="144"/>
      <c r="AH203" s="144"/>
      <c r="AI203" s="144"/>
      <c r="AJ203" s="144"/>
      <c r="AK203" s="143"/>
      <c r="AL203" s="143"/>
      <c r="AM203" s="142"/>
      <c r="AN203" s="142"/>
      <c r="AO203" s="142"/>
      <c r="AP203" s="142"/>
      <c r="AQ203" s="142"/>
      <c r="AR203" s="143"/>
      <c r="AS203" s="143"/>
      <c r="AT203" s="143"/>
      <c r="AU203" s="143"/>
      <c r="AV203" s="143"/>
      <c r="AW203" s="142"/>
      <c r="AX203" s="142"/>
    </row>
    <row r="204" spans="17:50" s="141" customFormat="1" x14ac:dyDescent="0.35">
      <c r="Q204" s="142"/>
      <c r="R204" s="142"/>
      <c r="S204" s="142"/>
      <c r="T204" s="142"/>
      <c r="U204" s="142"/>
      <c r="V204" s="142"/>
      <c r="W204" s="142"/>
      <c r="X204" s="142"/>
      <c r="Y204" s="143"/>
      <c r="Z204" s="144"/>
      <c r="AA204" s="144"/>
      <c r="AB204" s="144"/>
      <c r="AC204" s="144"/>
      <c r="AD204" s="144"/>
      <c r="AE204" s="144"/>
      <c r="AF204" s="144"/>
      <c r="AG204" s="144"/>
      <c r="AH204" s="144"/>
      <c r="AI204" s="144"/>
      <c r="AJ204" s="144"/>
      <c r="AK204" s="143"/>
      <c r="AL204" s="143"/>
      <c r="AM204" s="142"/>
      <c r="AN204" s="142"/>
      <c r="AO204" s="142"/>
      <c r="AP204" s="142"/>
      <c r="AQ204" s="142"/>
      <c r="AR204" s="143"/>
      <c r="AS204" s="143"/>
      <c r="AT204" s="143"/>
      <c r="AU204" s="143"/>
      <c r="AV204" s="143"/>
      <c r="AW204" s="142"/>
      <c r="AX204" s="142"/>
    </row>
    <row r="205" spans="17:50" s="141" customFormat="1" x14ac:dyDescent="0.35">
      <c r="Q205" s="142"/>
      <c r="R205" s="142"/>
      <c r="S205" s="142"/>
      <c r="T205" s="142"/>
      <c r="U205" s="142"/>
      <c r="V205" s="142"/>
      <c r="W205" s="142"/>
      <c r="X205" s="142"/>
      <c r="Y205" s="143"/>
      <c r="Z205" s="144"/>
      <c r="AA205" s="144"/>
      <c r="AB205" s="144"/>
      <c r="AC205" s="144"/>
      <c r="AD205" s="144"/>
      <c r="AE205" s="144"/>
      <c r="AF205" s="144"/>
      <c r="AG205" s="144"/>
      <c r="AH205" s="144"/>
      <c r="AI205" s="144"/>
      <c r="AJ205" s="144"/>
      <c r="AK205" s="143"/>
      <c r="AL205" s="143"/>
      <c r="AM205" s="142"/>
      <c r="AN205" s="142"/>
      <c r="AO205" s="142"/>
      <c r="AP205" s="142"/>
      <c r="AQ205" s="142"/>
      <c r="AR205" s="143"/>
      <c r="AS205" s="143"/>
      <c r="AT205" s="143"/>
      <c r="AU205" s="143"/>
      <c r="AV205" s="143"/>
      <c r="AW205" s="142"/>
      <c r="AX205" s="142"/>
    </row>
    <row r="206" spans="17:50" s="141" customFormat="1" x14ac:dyDescent="0.35">
      <c r="Q206" s="142"/>
      <c r="R206" s="142"/>
      <c r="S206" s="142"/>
      <c r="T206" s="142"/>
      <c r="U206" s="142"/>
      <c r="V206" s="142"/>
      <c r="W206" s="142"/>
      <c r="X206" s="142"/>
      <c r="Y206" s="143"/>
      <c r="Z206" s="144"/>
      <c r="AA206" s="144"/>
      <c r="AB206" s="144"/>
      <c r="AC206" s="144"/>
      <c r="AD206" s="144"/>
      <c r="AE206" s="144"/>
      <c r="AF206" s="144"/>
      <c r="AG206" s="144"/>
      <c r="AH206" s="144"/>
      <c r="AI206" s="144"/>
      <c r="AJ206" s="144"/>
      <c r="AK206" s="143"/>
      <c r="AL206" s="143"/>
      <c r="AM206" s="142"/>
      <c r="AN206" s="142"/>
      <c r="AO206" s="142"/>
      <c r="AP206" s="142"/>
      <c r="AQ206" s="142"/>
      <c r="AR206" s="143"/>
      <c r="AS206" s="143"/>
      <c r="AT206" s="143"/>
      <c r="AU206" s="143"/>
      <c r="AV206" s="143"/>
      <c r="AW206" s="142"/>
      <c r="AX206" s="142"/>
    </row>
    <row r="207" spans="17:50" s="141" customFormat="1" x14ac:dyDescent="0.35">
      <c r="Q207" s="142"/>
      <c r="R207" s="142"/>
      <c r="S207" s="142"/>
      <c r="T207" s="142"/>
      <c r="U207" s="142"/>
      <c r="V207" s="142"/>
      <c r="W207" s="142"/>
      <c r="X207" s="142"/>
      <c r="Y207" s="143"/>
      <c r="Z207" s="144"/>
      <c r="AA207" s="144"/>
      <c r="AB207" s="144"/>
      <c r="AC207" s="144"/>
      <c r="AD207" s="144"/>
      <c r="AE207" s="144"/>
      <c r="AF207" s="144"/>
      <c r="AG207" s="144"/>
      <c r="AH207" s="144"/>
      <c r="AI207" s="144"/>
      <c r="AJ207" s="144"/>
      <c r="AK207" s="143"/>
      <c r="AL207" s="143"/>
      <c r="AM207" s="142"/>
      <c r="AN207" s="142"/>
      <c r="AO207" s="142"/>
      <c r="AP207" s="142"/>
      <c r="AQ207" s="142"/>
      <c r="AR207" s="143"/>
      <c r="AS207" s="143"/>
      <c r="AT207" s="143"/>
      <c r="AU207" s="143"/>
      <c r="AV207" s="143"/>
      <c r="AW207" s="142"/>
      <c r="AX207" s="142"/>
    </row>
    <row r="208" spans="17:50" s="141" customFormat="1" x14ac:dyDescent="0.35">
      <c r="Q208" s="142"/>
      <c r="R208" s="142"/>
      <c r="S208" s="142"/>
      <c r="T208" s="142"/>
      <c r="U208" s="142"/>
      <c r="V208" s="142"/>
      <c r="W208" s="142"/>
      <c r="X208" s="142"/>
      <c r="Y208" s="143"/>
      <c r="Z208" s="144"/>
      <c r="AA208" s="144"/>
      <c r="AB208" s="144"/>
      <c r="AC208" s="144"/>
      <c r="AD208" s="144"/>
      <c r="AE208" s="144"/>
      <c r="AF208" s="144"/>
      <c r="AG208" s="144"/>
      <c r="AH208" s="144"/>
      <c r="AI208" s="144"/>
      <c r="AJ208" s="144"/>
      <c r="AK208" s="143"/>
      <c r="AL208" s="143"/>
      <c r="AM208" s="142"/>
      <c r="AN208" s="142"/>
      <c r="AO208" s="142"/>
      <c r="AP208" s="142"/>
      <c r="AQ208" s="142"/>
      <c r="AR208" s="143"/>
      <c r="AS208" s="143"/>
      <c r="AT208" s="143"/>
      <c r="AU208" s="143"/>
      <c r="AV208" s="143"/>
      <c r="AW208" s="142"/>
      <c r="AX208" s="142"/>
    </row>
    <row r="209" spans="17:50" s="141" customFormat="1" x14ac:dyDescent="0.35">
      <c r="Q209" s="142"/>
      <c r="R209" s="142"/>
      <c r="S209" s="142"/>
      <c r="T209" s="142"/>
      <c r="U209" s="142"/>
      <c r="V209" s="142"/>
      <c r="W209" s="142"/>
      <c r="X209" s="142"/>
      <c r="Y209" s="143"/>
      <c r="Z209" s="144"/>
      <c r="AA209" s="144"/>
      <c r="AB209" s="144"/>
      <c r="AC209" s="144"/>
      <c r="AD209" s="144"/>
      <c r="AE209" s="144"/>
      <c r="AF209" s="144"/>
      <c r="AG209" s="144"/>
      <c r="AH209" s="144"/>
      <c r="AI209" s="144"/>
      <c r="AJ209" s="144"/>
      <c r="AK209" s="143"/>
      <c r="AL209" s="143"/>
      <c r="AM209" s="142"/>
      <c r="AN209" s="142"/>
      <c r="AO209" s="142"/>
      <c r="AP209" s="142"/>
      <c r="AQ209" s="142"/>
      <c r="AR209" s="143"/>
      <c r="AS209" s="143"/>
      <c r="AT209" s="143"/>
      <c r="AU209" s="143"/>
      <c r="AV209" s="143"/>
      <c r="AW209" s="142"/>
      <c r="AX209" s="142"/>
    </row>
    <row r="210" spans="17:50" s="141" customFormat="1" x14ac:dyDescent="0.35">
      <c r="Q210" s="142"/>
      <c r="R210" s="142"/>
      <c r="S210" s="142"/>
      <c r="T210" s="142"/>
      <c r="U210" s="142"/>
      <c r="V210" s="142"/>
      <c r="W210" s="142"/>
      <c r="X210" s="142"/>
      <c r="Y210" s="143"/>
      <c r="Z210" s="144"/>
      <c r="AA210" s="144"/>
      <c r="AB210" s="144"/>
      <c r="AC210" s="144"/>
      <c r="AD210" s="144"/>
      <c r="AE210" s="144"/>
      <c r="AF210" s="144"/>
      <c r="AG210" s="144"/>
      <c r="AH210" s="144"/>
      <c r="AI210" s="144"/>
      <c r="AJ210" s="144"/>
      <c r="AK210" s="143"/>
      <c r="AL210" s="143"/>
      <c r="AM210" s="142"/>
      <c r="AN210" s="142"/>
      <c r="AO210" s="142"/>
      <c r="AP210" s="142"/>
      <c r="AQ210" s="142"/>
      <c r="AR210" s="143"/>
      <c r="AS210" s="143"/>
      <c r="AT210" s="143"/>
      <c r="AU210" s="143"/>
      <c r="AV210" s="143"/>
      <c r="AW210" s="142"/>
      <c r="AX210" s="142"/>
    </row>
    <row r="211" spans="17:50" s="141" customFormat="1" x14ac:dyDescent="0.35">
      <c r="Q211" s="142"/>
      <c r="R211" s="142"/>
      <c r="S211" s="142"/>
      <c r="T211" s="142"/>
      <c r="U211" s="142"/>
      <c r="V211" s="142"/>
      <c r="W211" s="142"/>
      <c r="X211" s="142"/>
      <c r="Y211" s="143"/>
      <c r="Z211" s="144"/>
      <c r="AA211" s="144"/>
      <c r="AB211" s="144"/>
      <c r="AC211" s="144"/>
      <c r="AD211" s="144"/>
      <c r="AE211" s="144"/>
      <c r="AF211" s="144"/>
      <c r="AG211" s="144"/>
      <c r="AH211" s="144"/>
      <c r="AI211" s="144"/>
      <c r="AJ211" s="144"/>
      <c r="AK211" s="143"/>
      <c r="AL211" s="143"/>
      <c r="AM211" s="142"/>
      <c r="AN211" s="142"/>
      <c r="AO211" s="142"/>
      <c r="AP211" s="142"/>
      <c r="AQ211" s="142"/>
      <c r="AR211" s="143"/>
      <c r="AS211" s="143"/>
      <c r="AT211" s="143"/>
      <c r="AU211" s="143"/>
      <c r="AV211" s="143"/>
      <c r="AW211" s="142"/>
      <c r="AX211" s="142"/>
    </row>
    <row r="212" spans="17:50" s="141" customFormat="1" x14ac:dyDescent="0.35">
      <c r="Q212" s="142"/>
      <c r="R212" s="142"/>
      <c r="S212" s="142"/>
      <c r="T212" s="142"/>
      <c r="U212" s="142"/>
      <c r="V212" s="142"/>
      <c r="W212" s="142"/>
      <c r="X212" s="142"/>
      <c r="Y212" s="143"/>
      <c r="Z212" s="144"/>
      <c r="AA212" s="144"/>
      <c r="AB212" s="144"/>
      <c r="AC212" s="144"/>
      <c r="AD212" s="144"/>
      <c r="AE212" s="144"/>
      <c r="AF212" s="144"/>
      <c r="AG212" s="144"/>
      <c r="AH212" s="144"/>
      <c r="AI212" s="144"/>
      <c r="AJ212" s="144"/>
      <c r="AK212" s="143"/>
      <c r="AL212" s="143"/>
      <c r="AM212" s="142"/>
      <c r="AN212" s="142"/>
      <c r="AO212" s="142"/>
      <c r="AP212" s="142"/>
      <c r="AQ212" s="142"/>
      <c r="AR212" s="143"/>
      <c r="AS212" s="143"/>
      <c r="AT212" s="143"/>
      <c r="AU212" s="143"/>
      <c r="AV212" s="143"/>
      <c r="AW212" s="142"/>
      <c r="AX212" s="142"/>
    </row>
    <row r="213" spans="17:50" s="141" customFormat="1" x14ac:dyDescent="0.35">
      <c r="Q213" s="142"/>
      <c r="R213" s="142"/>
      <c r="S213" s="142"/>
      <c r="T213" s="142"/>
      <c r="U213" s="142"/>
      <c r="V213" s="142"/>
      <c r="W213" s="142"/>
      <c r="X213" s="142"/>
      <c r="Y213" s="143"/>
      <c r="Z213" s="144"/>
      <c r="AA213" s="144"/>
      <c r="AB213" s="144"/>
      <c r="AC213" s="144"/>
      <c r="AD213" s="144"/>
      <c r="AE213" s="144"/>
      <c r="AF213" s="144"/>
      <c r="AG213" s="144"/>
      <c r="AH213" s="144"/>
      <c r="AI213" s="144"/>
      <c r="AJ213" s="144"/>
      <c r="AK213" s="143"/>
      <c r="AL213" s="143"/>
      <c r="AM213" s="142"/>
      <c r="AN213" s="142"/>
      <c r="AO213" s="142"/>
      <c r="AP213" s="142"/>
      <c r="AQ213" s="142"/>
      <c r="AR213" s="143"/>
      <c r="AS213" s="143"/>
      <c r="AT213" s="143"/>
      <c r="AU213" s="143"/>
      <c r="AV213" s="143"/>
      <c r="AW213" s="142"/>
      <c r="AX213" s="142"/>
    </row>
    <row r="214" spans="17:50" s="141" customFormat="1" x14ac:dyDescent="0.35">
      <c r="Q214" s="142"/>
      <c r="R214" s="142"/>
      <c r="S214" s="142"/>
      <c r="T214" s="142"/>
      <c r="U214" s="142"/>
      <c r="V214" s="142"/>
      <c r="W214" s="142"/>
      <c r="X214" s="142"/>
      <c r="Y214" s="143"/>
      <c r="Z214" s="144"/>
      <c r="AA214" s="144"/>
      <c r="AB214" s="144"/>
      <c r="AC214" s="144"/>
      <c r="AD214" s="144"/>
      <c r="AE214" s="144"/>
      <c r="AF214" s="144"/>
      <c r="AG214" s="144"/>
      <c r="AH214" s="144"/>
      <c r="AI214" s="144"/>
      <c r="AJ214" s="144"/>
      <c r="AK214" s="143"/>
      <c r="AL214" s="143"/>
      <c r="AM214" s="142"/>
      <c r="AN214" s="142"/>
      <c r="AO214" s="142"/>
      <c r="AP214" s="142"/>
      <c r="AQ214" s="142"/>
      <c r="AR214" s="143"/>
      <c r="AS214" s="143"/>
      <c r="AT214" s="143"/>
      <c r="AU214" s="143"/>
      <c r="AV214" s="143"/>
      <c r="AW214" s="142"/>
      <c r="AX214" s="142"/>
    </row>
    <row r="215" spans="17:50" s="141" customFormat="1" x14ac:dyDescent="0.35">
      <c r="Q215" s="142"/>
      <c r="R215" s="142"/>
      <c r="S215" s="142"/>
      <c r="T215" s="142"/>
      <c r="U215" s="142"/>
      <c r="V215" s="142"/>
      <c r="W215" s="142"/>
      <c r="X215" s="142"/>
      <c r="Y215" s="143"/>
      <c r="Z215" s="144"/>
      <c r="AA215" s="144"/>
      <c r="AB215" s="144"/>
      <c r="AC215" s="144"/>
      <c r="AD215" s="144"/>
      <c r="AE215" s="144"/>
      <c r="AF215" s="144"/>
      <c r="AG215" s="144"/>
      <c r="AH215" s="144"/>
      <c r="AI215" s="144"/>
      <c r="AJ215" s="144"/>
      <c r="AK215" s="143"/>
      <c r="AL215" s="143"/>
      <c r="AM215" s="142"/>
      <c r="AN215" s="142"/>
      <c r="AO215" s="142"/>
      <c r="AP215" s="142"/>
      <c r="AQ215" s="142"/>
      <c r="AR215" s="143"/>
      <c r="AS215" s="143"/>
      <c r="AT215" s="143"/>
      <c r="AU215" s="143"/>
      <c r="AV215" s="143"/>
      <c r="AW215" s="142"/>
      <c r="AX215" s="142"/>
    </row>
    <row r="216" spans="17:50" s="141" customFormat="1" x14ac:dyDescent="0.35">
      <c r="Q216" s="142"/>
      <c r="R216" s="142"/>
      <c r="S216" s="142"/>
      <c r="T216" s="142"/>
      <c r="U216" s="142"/>
      <c r="V216" s="142"/>
      <c r="W216" s="142"/>
      <c r="X216" s="142"/>
      <c r="Y216" s="143"/>
      <c r="Z216" s="144"/>
      <c r="AA216" s="144"/>
      <c r="AB216" s="144"/>
      <c r="AC216" s="144"/>
      <c r="AD216" s="144"/>
      <c r="AE216" s="144"/>
      <c r="AF216" s="144"/>
      <c r="AG216" s="144"/>
      <c r="AH216" s="144"/>
      <c r="AI216" s="144"/>
      <c r="AJ216" s="144"/>
      <c r="AK216" s="143"/>
      <c r="AL216" s="143"/>
      <c r="AM216" s="142"/>
      <c r="AN216" s="142"/>
      <c r="AO216" s="142"/>
      <c r="AP216" s="142"/>
      <c r="AQ216" s="142"/>
      <c r="AR216" s="143"/>
      <c r="AS216" s="143"/>
      <c r="AT216" s="143"/>
      <c r="AU216" s="143"/>
      <c r="AV216" s="143"/>
      <c r="AW216" s="142"/>
      <c r="AX216" s="142"/>
    </row>
    <row r="217" spans="17:50" s="141" customFormat="1" x14ac:dyDescent="0.35">
      <c r="Q217" s="142"/>
      <c r="R217" s="142"/>
      <c r="S217" s="142"/>
      <c r="T217" s="142"/>
      <c r="U217" s="142"/>
      <c r="V217" s="142"/>
      <c r="W217" s="142"/>
      <c r="X217" s="142"/>
      <c r="Y217" s="143"/>
      <c r="Z217" s="144"/>
      <c r="AA217" s="144"/>
      <c r="AB217" s="144"/>
      <c r="AC217" s="144"/>
      <c r="AD217" s="144"/>
      <c r="AE217" s="144"/>
      <c r="AF217" s="144"/>
      <c r="AG217" s="144"/>
      <c r="AH217" s="144"/>
      <c r="AI217" s="144"/>
      <c r="AJ217" s="144"/>
      <c r="AK217" s="143"/>
      <c r="AL217" s="143"/>
      <c r="AM217" s="142"/>
      <c r="AN217" s="142"/>
      <c r="AO217" s="142"/>
      <c r="AP217" s="142"/>
      <c r="AQ217" s="142"/>
      <c r="AR217" s="143"/>
      <c r="AS217" s="143"/>
      <c r="AT217" s="143"/>
      <c r="AU217" s="143"/>
      <c r="AV217" s="143"/>
      <c r="AW217" s="142"/>
      <c r="AX217" s="142"/>
    </row>
    <row r="218" spans="17:50" s="141" customFormat="1" x14ac:dyDescent="0.35">
      <c r="Q218" s="142"/>
      <c r="R218" s="142"/>
      <c r="S218" s="142"/>
      <c r="T218" s="142"/>
      <c r="U218" s="142"/>
      <c r="V218" s="142"/>
      <c r="W218" s="142"/>
      <c r="X218" s="142"/>
      <c r="Y218" s="143"/>
      <c r="Z218" s="144"/>
      <c r="AA218" s="144"/>
      <c r="AB218" s="144"/>
      <c r="AC218" s="144"/>
      <c r="AD218" s="144"/>
      <c r="AE218" s="144"/>
      <c r="AF218" s="144"/>
      <c r="AG218" s="144"/>
      <c r="AH218" s="144"/>
      <c r="AI218" s="144"/>
      <c r="AJ218" s="144"/>
      <c r="AK218" s="143"/>
      <c r="AL218" s="143"/>
      <c r="AM218" s="142"/>
      <c r="AN218" s="142"/>
      <c r="AO218" s="142"/>
      <c r="AP218" s="142"/>
      <c r="AQ218" s="142"/>
      <c r="AR218" s="143"/>
      <c r="AS218" s="143"/>
      <c r="AT218" s="143"/>
      <c r="AU218" s="143"/>
      <c r="AV218" s="143"/>
      <c r="AW218" s="142"/>
      <c r="AX218" s="142"/>
    </row>
    <row r="219" spans="17:50" s="141" customFormat="1" x14ac:dyDescent="0.35">
      <c r="Q219" s="142"/>
      <c r="R219" s="142"/>
      <c r="S219" s="142"/>
      <c r="T219" s="142"/>
      <c r="U219" s="142"/>
      <c r="V219" s="142"/>
      <c r="W219" s="142"/>
      <c r="X219" s="142"/>
      <c r="Y219" s="143"/>
      <c r="Z219" s="144"/>
      <c r="AA219" s="144"/>
      <c r="AB219" s="144"/>
      <c r="AC219" s="144"/>
      <c r="AD219" s="144"/>
      <c r="AE219" s="144"/>
      <c r="AF219" s="144"/>
      <c r="AG219" s="144"/>
      <c r="AH219" s="144"/>
      <c r="AI219" s="144"/>
      <c r="AJ219" s="144"/>
      <c r="AK219" s="143"/>
      <c r="AL219" s="143"/>
      <c r="AM219" s="142"/>
      <c r="AN219" s="142"/>
      <c r="AO219" s="142"/>
      <c r="AP219" s="142"/>
      <c r="AQ219" s="142"/>
      <c r="AR219" s="143"/>
      <c r="AS219" s="143"/>
      <c r="AT219" s="143"/>
      <c r="AU219" s="143"/>
      <c r="AV219" s="143"/>
      <c r="AW219" s="142"/>
      <c r="AX219" s="142"/>
    </row>
    <row r="220" spans="17:50" s="141" customFormat="1" x14ac:dyDescent="0.35">
      <c r="Q220" s="142"/>
      <c r="R220" s="142"/>
      <c r="S220" s="142"/>
      <c r="T220" s="142"/>
      <c r="U220" s="142"/>
      <c r="V220" s="142"/>
      <c r="W220" s="142"/>
      <c r="X220" s="142"/>
      <c r="Y220" s="143"/>
      <c r="Z220" s="144"/>
      <c r="AA220" s="144"/>
      <c r="AB220" s="144"/>
      <c r="AC220" s="144"/>
      <c r="AD220" s="144"/>
      <c r="AE220" s="144"/>
      <c r="AF220" s="144"/>
      <c r="AG220" s="144"/>
      <c r="AH220" s="144"/>
      <c r="AI220" s="144"/>
      <c r="AJ220" s="144"/>
      <c r="AK220" s="143"/>
      <c r="AL220" s="143"/>
      <c r="AM220" s="142"/>
      <c r="AN220" s="142"/>
      <c r="AO220" s="142"/>
      <c r="AP220" s="142"/>
      <c r="AQ220" s="142"/>
      <c r="AR220" s="143"/>
      <c r="AS220" s="143"/>
      <c r="AT220" s="143"/>
      <c r="AU220" s="143"/>
      <c r="AV220" s="143"/>
      <c r="AW220" s="142"/>
      <c r="AX220" s="142"/>
    </row>
    <row r="221" spans="17:50" s="141" customFormat="1" x14ac:dyDescent="0.35">
      <c r="Q221" s="142"/>
      <c r="R221" s="142"/>
      <c r="S221" s="142"/>
      <c r="T221" s="142"/>
      <c r="U221" s="142"/>
      <c r="V221" s="142"/>
      <c r="W221" s="142"/>
      <c r="X221" s="142"/>
      <c r="Y221" s="143"/>
      <c r="Z221" s="144"/>
      <c r="AA221" s="144"/>
      <c r="AB221" s="144"/>
      <c r="AC221" s="144"/>
      <c r="AD221" s="144"/>
      <c r="AE221" s="144"/>
      <c r="AF221" s="144"/>
      <c r="AG221" s="144"/>
      <c r="AH221" s="144"/>
      <c r="AI221" s="144"/>
      <c r="AJ221" s="144"/>
      <c r="AK221" s="143"/>
      <c r="AL221" s="143"/>
      <c r="AM221" s="142"/>
      <c r="AN221" s="142"/>
      <c r="AO221" s="142"/>
      <c r="AP221" s="142"/>
      <c r="AQ221" s="142"/>
      <c r="AR221" s="143"/>
      <c r="AS221" s="143"/>
      <c r="AT221" s="143"/>
      <c r="AU221" s="143"/>
      <c r="AV221" s="143"/>
      <c r="AW221" s="142"/>
      <c r="AX221" s="142"/>
    </row>
    <row r="222" spans="17:50" s="141" customFormat="1" x14ac:dyDescent="0.35">
      <c r="Q222" s="142"/>
      <c r="R222" s="142"/>
      <c r="S222" s="142"/>
      <c r="T222" s="142"/>
      <c r="U222" s="142"/>
      <c r="V222" s="142"/>
      <c r="W222" s="142"/>
      <c r="X222" s="142"/>
      <c r="Y222" s="143"/>
      <c r="Z222" s="144"/>
      <c r="AA222" s="144"/>
      <c r="AB222" s="144"/>
      <c r="AC222" s="144"/>
      <c r="AD222" s="144"/>
      <c r="AE222" s="144"/>
      <c r="AF222" s="144"/>
      <c r="AG222" s="144"/>
      <c r="AH222" s="144"/>
      <c r="AI222" s="144"/>
      <c r="AJ222" s="144"/>
      <c r="AK222" s="143"/>
      <c r="AL222" s="143"/>
      <c r="AM222" s="142"/>
      <c r="AN222" s="142"/>
      <c r="AO222" s="142"/>
      <c r="AP222" s="142"/>
      <c r="AQ222" s="142"/>
      <c r="AR222" s="143"/>
      <c r="AS222" s="143"/>
      <c r="AT222" s="143"/>
      <c r="AU222" s="143"/>
      <c r="AV222" s="143"/>
      <c r="AW222" s="142"/>
      <c r="AX222" s="142"/>
    </row>
    <row r="223" spans="17:50" s="141" customFormat="1" x14ac:dyDescent="0.35">
      <c r="Q223" s="142"/>
      <c r="R223" s="142"/>
      <c r="S223" s="142"/>
      <c r="T223" s="142"/>
      <c r="U223" s="142"/>
      <c r="V223" s="142"/>
      <c r="W223" s="142"/>
      <c r="X223" s="142"/>
      <c r="Y223" s="143"/>
      <c r="Z223" s="144"/>
      <c r="AA223" s="144"/>
      <c r="AB223" s="144"/>
      <c r="AC223" s="144"/>
      <c r="AD223" s="144"/>
      <c r="AE223" s="144"/>
      <c r="AF223" s="144"/>
      <c r="AG223" s="144"/>
      <c r="AH223" s="144"/>
      <c r="AI223" s="144"/>
      <c r="AJ223" s="144"/>
      <c r="AK223" s="143"/>
      <c r="AL223" s="143"/>
      <c r="AM223" s="142"/>
      <c r="AN223" s="142"/>
      <c r="AO223" s="142"/>
      <c r="AP223" s="142"/>
      <c r="AQ223" s="142"/>
      <c r="AR223" s="143"/>
      <c r="AS223" s="143"/>
      <c r="AT223" s="143"/>
      <c r="AU223" s="143"/>
      <c r="AV223" s="143"/>
      <c r="AW223" s="142"/>
      <c r="AX223" s="142"/>
    </row>
    <row r="224" spans="17:50" s="141" customFormat="1" x14ac:dyDescent="0.35">
      <c r="Q224" s="142"/>
      <c r="R224" s="142"/>
      <c r="S224" s="142"/>
      <c r="T224" s="142"/>
      <c r="U224" s="142"/>
      <c r="V224" s="142"/>
      <c r="W224" s="142"/>
      <c r="X224" s="142"/>
      <c r="Y224" s="143"/>
      <c r="Z224" s="144"/>
      <c r="AA224" s="144"/>
      <c r="AB224" s="144"/>
      <c r="AC224" s="144"/>
      <c r="AD224" s="144"/>
      <c r="AE224" s="144"/>
      <c r="AF224" s="144"/>
      <c r="AG224" s="144"/>
      <c r="AH224" s="144"/>
      <c r="AI224" s="144"/>
      <c r="AJ224" s="144"/>
      <c r="AK224" s="143"/>
      <c r="AL224" s="143"/>
      <c r="AM224" s="142"/>
      <c r="AN224" s="142"/>
      <c r="AO224" s="142"/>
      <c r="AP224" s="142"/>
      <c r="AQ224" s="142"/>
      <c r="AR224" s="143"/>
      <c r="AS224" s="143"/>
      <c r="AT224" s="143"/>
      <c r="AU224" s="143"/>
      <c r="AV224" s="143"/>
      <c r="AW224" s="142"/>
      <c r="AX224" s="142"/>
    </row>
    <row r="225" spans="17:50" s="141" customFormat="1" x14ac:dyDescent="0.35">
      <c r="Q225" s="142"/>
      <c r="R225" s="142"/>
      <c r="S225" s="142"/>
      <c r="T225" s="142"/>
      <c r="U225" s="142"/>
      <c r="V225" s="142"/>
      <c r="W225" s="142"/>
      <c r="X225" s="142"/>
      <c r="Y225" s="143"/>
      <c r="Z225" s="144"/>
      <c r="AA225" s="144"/>
      <c r="AB225" s="144"/>
      <c r="AC225" s="144"/>
      <c r="AD225" s="144"/>
      <c r="AE225" s="144"/>
      <c r="AF225" s="144"/>
      <c r="AG225" s="144"/>
      <c r="AH225" s="144"/>
      <c r="AI225" s="144"/>
      <c r="AJ225" s="144"/>
      <c r="AK225" s="143"/>
      <c r="AL225" s="143"/>
      <c r="AM225" s="142"/>
      <c r="AN225" s="142"/>
      <c r="AO225" s="142"/>
      <c r="AP225" s="142"/>
      <c r="AQ225" s="142"/>
      <c r="AR225" s="143"/>
      <c r="AS225" s="143"/>
      <c r="AT225" s="143"/>
      <c r="AU225" s="143"/>
      <c r="AV225" s="143"/>
      <c r="AW225" s="142"/>
      <c r="AX225" s="142"/>
    </row>
    <row r="226" spans="17:50" s="141" customFormat="1" x14ac:dyDescent="0.35">
      <c r="Q226" s="142"/>
      <c r="R226" s="142"/>
      <c r="S226" s="142"/>
      <c r="T226" s="142"/>
      <c r="U226" s="142"/>
      <c r="V226" s="142"/>
      <c r="W226" s="142"/>
      <c r="X226" s="142"/>
      <c r="Y226" s="143"/>
      <c r="Z226" s="144"/>
      <c r="AA226" s="144"/>
      <c r="AB226" s="144"/>
      <c r="AC226" s="144"/>
      <c r="AD226" s="144"/>
      <c r="AE226" s="144"/>
      <c r="AF226" s="144"/>
      <c r="AG226" s="144"/>
      <c r="AH226" s="144"/>
      <c r="AI226" s="144"/>
      <c r="AJ226" s="144"/>
      <c r="AK226" s="143"/>
      <c r="AL226" s="143"/>
      <c r="AM226" s="142"/>
      <c r="AN226" s="142"/>
      <c r="AO226" s="142"/>
      <c r="AP226" s="142"/>
      <c r="AQ226" s="142"/>
      <c r="AR226" s="143"/>
      <c r="AS226" s="143"/>
      <c r="AT226" s="143"/>
      <c r="AU226" s="143"/>
      <c r="AV226" s="143"/>
      <c r="AW226" s="142"/>
      <c r="AX226" s="142"/>
    </row>
    <row r="227" spans="17:50" s="141" customFormat="1" x14ac:dyDescent="0.35">
      <c r="Q227" s="142"/>
      <c r="R227" s="142"/>
      <c r="S227" s="142"/>
      <c r="T227" s="142"/>
      <c r="U227" s="142"/>
      <c r="V227" s="142"/>
      <c r="W227" s="142"/>
      <c r="X227" s="142"/>
      <c r="Y227" s="143"/>
      <c r="Z227" s="144"/>
      <c r="AA227" s="144"/>
      <c r="AB227" s="144"/>
      <c r="AC227" s="144"/>
      <c r="AD227" s="144"/>
      <c r="AE227" s="144"/>
      <c r="AF227" s="144"/>
      <c r="AG227" s="144"/>
      <c r="AH227" s="144"/>
      <c r="AI227" s="144"/>
      <c r="AJ227" s="144"/>
      <c r="AK227" s="143"/>
      <c r="AL227" s="143"/>
      <c r="AM227" s="142"/>
      <c r="AN227" s="142"/>
      <c r="AO227" s="142"/>
      <c r="AP227" s="142"/>
      <c r="AQ227" s="142"/>
      <c r="AR227" s="143"/>
      <c r="AS227" s="143"/>
      <c r="AT227" s="143"/>
      <c r="AU227" s="143"/>
      <c r="AV227" s="143"/>
      <c r="AW227" s="142"/>
      <c r="AX227" s="142"/>
    </row>
    <row r="228" spans="17:50" s="141" customFormat="1" x14ac:dyDescent="0.35">
      <c r="Q228" s="142"/>
      <c r="R228" s="142"/>
      <c r="S228" s="142"/>
      <c r="T228" s="142"/>
      <c r="U228" s="142"/>
      <c r="V228" s="142"/>
      <c r="W228" s="142"/>
      <c r="X228" s="142"/>
      <c r="Y228" s="143"/>
      <c r="Z228" s="144"/>
      <c r="AA228" s="144"/>
      <c r="AB228" s="144"/>
      <c r="AC228" s="144"/>
      <c r="AD228" s="144"/>
      <c r="AE228" s="144"/>
      <c r="AF228" s="144"/>
      <c r="AG228" s="144"/>
      <c r="AH228" s="144"/>
      <c r="AI228" s="144"/>
      <c r="AJ228" s="144"/>
      <c r="AK228" s="143"/>
      <c r="AL228" s="143"/>
      <c r="AM228" s="142"/>
      <c r="AN228" s="142"/>
      <c r="AO228" s="142"/>
      <c r="AP228" s="142"/>
      <c r="AQ228" s="142"/>
      <c r="AR228" s="143"/>
      <c r="AS228" s="143"/>
      <c r="AT228" s="143"/>
      <c r="AU228" s="143"/>
      <c r="AV228" s="143"/>
      <c r="AW228" s="142"/>
      <c r="AX228" s="142"/>
    </row>
    <row r="229" spans="17:50" s="141" customFormat="1" x14ac:dyDescent="0.35">
      <c r="Q229" s="142"/>
      <c r="R229" s="142"/>
      <c r="S229" s="142"/>
      <c r="T229" s="142"/>
      <c r="U229" s="142"/>
      <c r="V229" s="142"/>
      <c r="W229" s="142"/>
      <c r="X229" s="142"/>
      <c r="Y229" s="143"/>
      <c r="Z229" s="144"/>
      <c r="AA229" s="144"/>
      <c r="AB229" s="144"/>
      <c r="AC229" s="144"/>
      <c r="AD229" s="144"/>
      <c r="AE229" s="144"/>
      <c r="AF229" s="144"/>
      <c r="AG229" s="144"/>
      <c r="AH229" s="144"/>
      <c r="AI229" s="144"/>
      <c r="AJ229" s="144"/>
      <c r="AK229" s="143"/>
      <c r="AL229" s="143"/>
      <c r="AM229" s="142"/>
      <c r="AN229" s="142"/>
      <c r="AO229" s="142"/>
      <c r="AP229" s="142"/>
      <c r="AQ229" s="142"/>
      <c r="AR229" s="143"/>
      <c r="AS229" s="143"/>
      <c r="AT229" s="143"/>
      <c r="AU229" s="143"/>
      <c r="AV229" s="143"/>
      <c r="AW229" s="142"/>
      <c r="AX229" s="142"/>
    </row>
    <row r="230" spans="17:50" s="141" customFormat="1" x14ac:dyDescent="0.35">
      <c r="Q230" s="142"/>
      <c r="R230" s="142"/>
      <c r="S230" s="142"/>
      <c r="T230" s="142"/>
      <c r="U230" s="142"/>
      <c r="V230" s="142"/>
      <c r="W230" s="142"/>
      <c r="X230" s="142"/>
      <c r="Y230" s="143"/>
      <c r="Z230" s="144"/>
      <c r="AA230" s="144"/>
      <c r="AB230" s="144"/>
      <c r="AC230" s="144"/>
      <c r="AD230" s="144"/>
      <c r="AE230" s="144"/>
      <c r="AF230" s="144"/>
      <c r="AG230" s="144"/>
      <c r="AH230" s="144"/>
      <c r="AI230" s="144"/>
      <c r="AJ230" s="144"/>
      <c r="AK230" s="143"/>
      <c r="AL230" s="143"/>
      <c r="AM230" s="142"/>
      <c r="AN230" s="142"/>
      <c r="AO230" s="142"/>
      <c r="AP230" s="142"/>
      <c r="AQ230" s="142"/>
      <c r="AR230" s="143"/>
      <c r="AS230" s="143"/>
      <c r="AT230" s="143"/>
      <c r="AU230" s="143"/>
      <c r="AV230" s="143"/>
      <c r="AW230" s="142"/>
      <c r="AX230" s="142"/>
    </row>
    <row r="231" spans="17:50" s="141" customFormat="1" x14ac:dyDescent="0.35">
      <c r="Q231" s="142"/>
      <c r="R231" s="142"/>
      <c r="S231" s="142"/>
      <c r="T231" s="142"/>
      <c r="U231" s="142"/>
      <c r="V231" s="142"/>
      <c r="W231" s="142"/>
      <c r="X231" s="142"/>
      <c r="Y231" s="143"/>
      <c r="Z231" s="144"/>
      <c r="AA231" s="144"/>
      <c r="AB231" s="144"/>
      <c r="AC231" s="144"/>
      <c r="AD231" s="144"/>
      <c r="AE231" s="144"/>
      <c r="AF231" s="144"/>
      <c r="AG231" s="144"/>
      <c r="AH231" s="144"/>
      <c r="AI231" s="144"/>
      <c r="AJ231" s="144"/>
      <c r="AK231" s="143"/>
      <c r="AL231" s="143"/>
      <c r="AM231" s="142"/>
      <c r="AN231" s="142"/>
      <c r="AO231" s="142"/>
      <c r="AP231" s="142"/>
      <c r="AQ231" s="142"/>
      <c r="AR231" s="143"/>
      <c r="AS231" s="143"/>
      <c r="AT231" s="143"/>
      <c r="AU231" s="143"/>
      <c r="AV231" s="143"/>
      <c r="AW231" s="142"/>
      <c r="AX231" s="142"/>
    </row>
    <row r="232" spans="17:50" s="141" customFormat="1" x14ac:dyDescent="0.35">
      <c r="Q232" s="142"/>
      <c r="R232" s="142"/>
      <c r="S232" s="142"/>
      <c r="T232" s="142"/>
      <c r="U232" s="142"/>
      <c r="V232" s="142"/>
      <c r="W232" s="142"/>
      <c r="X232" s="142"/>
      <c r="Y232" s="143"/>
      <c r="Z232" s="144"/>
      <c r="AA232" s="144"/>
      <c r="AB232" s="144"/>
      <c r="AC232" s="144"/>
      <c r="AD232" s="144"/>
      <c r="AE232" s="144"/>
      <c r="AF232" s="144"/>
      <c r="AG232" s="144"/>
      <c r="AH232" s="144"/>
      <c r="AI232" s="144"/>
      <c r="AJ232" s="144"/>
      <c r="AK232" s="143"/>
      <c r="AL232" s="143"/>
      <c r="AM232" s="142"/>
      <c r="AN232" s="142"/>
      <c r="AO232" s="142"/>
      <c r="AP232" s="142"/>
      <c r="AQ232" s="142"/>
      <c r="AR232" s="143"/>
      <c r="AS232" s="143"/>
      <c r="AT232" s="143"/>
      <c r="AU232" s="143"/>
      <c r="AV232" s="143"/>
      <c r="AW232" s="142"/>
      <c r="AX232" s="142"/>
    </row>
    <row r="233" spans="17:50" s="141" customFormat="1" x14ac:dyDescent="0.35">
      <c r="Q233" s="142"/>
      <c r="R233" s="142"/>
      <c r="S233" s="142"/>
      <c r="T233" s="142"/>
      <c r="U233" s="142"/>
      <c r="V233" s="142"/>
      <c r="W233" s="142"/>
      <c r="X233" s="142"/>
      <c r="Y233" s="143"/>
      <c r="Z233" s="144"/>
      <c r="AA233" s="144"/>
      <c r="AB233" s="144"/>
      <c r="AC233" s="144"/>
      <c r="AD233" s="144"/>
      <c r="AE233" s="144"/>
      <c r="AF233" s="144"/>
      <c r="AG233" s="144"/>
      <c r="AH233" s="144"/>
      <c r="AI233" s="144"/>
      <c r="AJ233" s="144"/>
      <c r="AK233" s="143"/>
      <c r="AL233" s="143"/>
      <c r="AM233" s="142"/>
      <c r="AN233" s="142"/>
      <c r="AO233" s="142"/>
      <c r="AP233" s="142"/>
      <c r="AQ233" s="142"/>
      <c r="AR233" s="143"/>
      <c r="AS233" s="143"/>
      <c r="AT233" s="143"/>
      <c r="AU233" s="143"/>
      <c r="AV233" s="143"/>
      <c r="AW233" s="142"/>
      <c r="AX233" s="142"/>
    </row>
    <row r="234" spans="17:50" s="141" customFormat="1" x14ac:dyDescent="0.35">
      <c r="Q234" s="142"/>
      <c r="R234" s="142"/>
      <c r="S234" s="142"/>
      <c r="T234" s="142"/>
      <c r="U234" s="142"/>
      <c r="V234" s="142"/>
      <c r="W234" s="142"/>
      <c r="X234" s="142"/>
      <c r="Y234" s="143"/>
      <c r="Z234" s="144"/>
      <c r="AA234" s="144"/>
      <c r="AB234" s="144"/>
      <c r="AC234" s="144"/>
      <c r="AD234" s="144"/>
      <c r="AE234" s="144"/>
      <c r="AF234" s="144"/>
      <c r="AG234" s="144"/>
      <c r="AH234" s="144"/>
      <c r="AI234" s="144"/>
      <c r="AJ234" s="144"/>
      <c r="AK234" s="143"/>
      <c r="AL234" s="143"/>
      <c r="AM234" s="142"/>
      <c r="AN234" s="142"/>
      <c r="AO234" s="142"/>
      <c r="AP234" s="142"/>
      <c r="AQ234" s="142"/>
      <c r="AR234" s="143"/>
      <c r="AS234" s="143"/>
      <c r="AT234" s="143"/>
      <c r="AU234" s="143"/>
      <c r="AV234" s="143"/>
      <c r="AW234" s="142"/>
      <c r="AX234" s="142"/>
    </row>
    <row r="235" spans="17:50" s="141" customFormat="1" x14ac:dyDescent="0.35">
      <c r="Q235" s="142"/>
      <c r="R235" s="142"/>
      <c r="S235" s="142"/>
      <c r="T235" s="142"/>
      <c r="U235" s="142"/>
      <c r="V235" s="142"/>
      <c r="W235" s="142"/>
      <c r="X235" s="142"/>
      <c r="Y235" s="143"/>
      <c r="Z235" s="144"/>
      <c r="AA235" s="144"/>
      <c r="AB235" s="144"/>
      <c r="AC235" s="144"/>
      <c r="AD235" s="144"/>
      <c r="AE235" s="144"/>
      <c r="AF235" s="144"/>
      <c r="AG235" s="144"/>
      <c r="AH235" s="144"/>
      <c r="AI235" s="144"/>
      <c r="AJ235" s="144"/>
      <c r="AK235" s="143"/>
      <c r="AL235" s="143"/>
      <c r="AM235" s="142"/>
      <c r="AN235" s="142"/>
      <c r="AO235" s="142"/>
      <c r="AP235" s="142"/>
      <c r="AQ235" s="142"/>
      <c r="AR235" s="143"/>
      <c r="AS235" s="143"/>
      <c r="AT235" s="143"/>
      <c r="AU235" s="143"/>
      <c r="AV235" s="143"/>
      <c r="AW235" s="142"/>
      <c r="AX235" s="142"/>
    </row>
    <row r="236" spans="17:50" s="141" customFormat="1" x14ac:dyDescent="0.35">
      <c r="Q236" s="142"/>
      <c r="R236" s="142"/>
      <c r="S236" s="142"/>
      <c r="T236" s="142"/>
      <c r="U236" s="142"/>
      <c r="V236" s="142"/>
      <c r="W236" s="142"/>
      <c r="X236" s="142"/>
      <c r="Y236" s="143"/>
      <c r="Z236" s="144"/>
      <c r="AA236" s="144"/>
      <c r="AB236" s="144"/>
      <c r="AC236" s="144"/>
      <c r="AD236" s="144"/>
      <c r="AE236" s="144"/>
      <c r="AF236" s="144"/>
      <c r="AG236" s="144"/>
      <c r="AH236" s="144"/>
      <c r="AI236" s="144"/>
      <c r="AJ236" s="144"/>
      <c r="AK236" s="143"/>
      <c r="AL236" s="143"/>
      <c r="AM236" s="142"/>
      <c r="AN236" s="142"/>
      <c r="AO236" s="142"/>
      <c r="AP236" s="142"/>
      <c r="AQ236" s="142"/>
      <c r="AR236" s="143"/>
      <c r="AS236" s="143"/>
      <c r="AT236" s="143"/>
      <c r="AU236" s="143"/>
      <c r="AV236" s="143"/>
      <c r="AW236" s="142"/>
      <c r="AX236" s="142"/>
    </row>
    <row r="237" spans="17:50" s="141" customFormat="1" x14ac:dyDescent="0.35">
      <c r="Q237" s="142"/>
      <c r="R237" s="142"/>
      <c r="S237" s="142"/>
      <c r="T237" s="142"/>
      <c r="U237" s="142"/>
      <c r="V237" s="142"/>
      <c r="W237" s="142"/>
      <c r="X237" s="142"/>
      <c r="Y237" s="143"/>
      <c r="Z237" s="144"/>
      <c r="AA237" s="144"/>
      <c r="AB237" s="144"/>
      <c r="AC237" s="144"/>
      <c r="AD237" s="144"/>
      <c r="AE237" s="144"/>
      <c r="AF237" s="144"/>
      <c r="AG237" s="144"/>
      <c r="AH237" s="144"/>
      <c r="AI237" s="144"/>
      <c r="AJ237" s="144"/>
      <c r="AK237" s="143"/>
      <c r="AL237" s="143"/>
      <c r="AM237" s="142"/>
      <c r="AN237" s="142"/>
      <c r="AO237" s="142"/>
      <c r="AP237" s="142"/>
      <c r="AQ237" s="142"/>
      <c r="AR237" s="143"/>
      <c r="AS237" s="143"/>
      <c r="AT237" s="143"/>
      <c r="AU237" s="143"/>
      <c r="AV237" s="143"/>
      <c r="AW237" s="142"/>
      <c r="AX237" s="142"/>
    </row>
    <row r="238" spans="17:50" s="141" customFormat="1" x14ac:dyDescent="0.35">
      <c r="Q238" s="142"/>
      <c r="R238" s="142"/>
      <c r="S238" s="142"/>
      <c r="T238" s="142"/>
      <c r="U238" s="142"/>
      <c r="V238" s="142"/>
      <c r="W238" s="142"/>
      <c r="X238" s="142"/>
      <c r="Y238" s="143"/>
      <c r="Z238" s="144"/>
      <c r="AA238" s="144"/>
      <c r="AB238" s="144"/>
      <c r="AC238" s="144"/>
      <c r="AD238" s="144"/>
      <c r="AE238" s="144"/>
      <c r="AF238" s="144"/>
      <c r="AG238" s="144"/>
      <c r="AH238" s="144"/>
      <c r="AI238" s="144"/>
      <c r="AJ238" s="144"/>
      <c r="AK238" s="143"/>
      <c r="AL238" s="143"/>
      <c r="AM238" s="142"/>
      <c r="AN238" s="142"/>
      <c r="AO238" s="142"/>
      <c r="AP238" s="142"/>
      <c r="AQ238" s="142"/>
      <c r="AR238" s="143"/>
      <c r="AS238" s="143"/>
      <c r="AT238" s="143"/>
      <c r="AU238" s="143"/>
      <c r="AV238" s="143"/>
      <c r="AW238" s="142"/>
      <c r="AX238" s="142"/>
    </row>
    <row r="239" spans="17:50" s="141" customFormat="1" x14ac:dyDescent="0.35">
      <c r="Q239" s="142"/>
      <c r="R239" s="142"/>
      <c r="S239" s="142"/>
      <c r="T239" s="142"/>
      <c r="U239" s="142"/>
      <c r="V239" s="142"/>
      <c r="W239" s="142"/>
      <c r="X239" s="142"/>
      <c r="Y239" s="143"/>
      <c r="Z239" s="144"/>
      <c r="AA239" s="144"/>
      <c r="AB239" s="144"/>
      <c r="AC239" s="144"/>
      <c r="AD239" s="144"/>
      <c r="AE239" s="144"/>
      <c r="AF239" s="144"/>
      <c r="AG239" s="144"/>
      <c r="AH239" s="144"/>
      <c r="AI239" s="144"/>
      <c r="AJ239" s="144"/>
      <c r="AK239" s="143"/>
      <c r="AL239" s="143"/>
      <c r="AM239" s="142"/>
      <c r="AN239" s="142"/>
      <c r="AO239" s="142"/>
      <c r="AP239" s="142"/>
      <c r="AQ239" s="142"/>
      <c r="AR239" s="143"/>
      <c r="AS239" s="143"/>
      <c r="AT239" s="143"/>
      <c r="AU239" s="143"/>
      <c r="AV239" s="143"/>
      <c r="AW239" s="142"/>
      <c r="AX239" s="142"/>
    </row>
    <row r="240" spans="17:50" s="141" customFormat="1" x14ac:dyDescent="0.35">
      <c r="Q240" s="142"/>
      <c r="R240" s="142"/>
      <c r="S240" s="142"/>
      <c r="T240" s="142"/>
      <c r="U240" s="142"/>
      <c r="V240" s="142"/>
      <c r="W240" s="142"/>
      <c r="X240" s="142"/>
      <c r="Y240" s="143"/>
      <c r="Z240" s="144"/>
      <c r="AA240" s="144"/>
      <c r="AB240" s="144"/>
      <c r="AC240" s="144"/>
      <c r="AD240" s="144"/>
      <c r="AE240" s="144"/>
      <c r="AF240" s="144"/>
      <c r="AG240" s="144"/>
      <c r="AH240" s="144"/>
      <c r="AI240" s="144"/>
      <c r="AJ240" s="144"/>
      <c r="AK240" s="143"/>
      <c r="AL240" s="143"/>
      <c r="AM240" s="142"/>
      <c r="AN240" s="142"/>
      <c r="AO240" s="142"/>
      <c r="AP240" s="142"/>
      <c r="AQ240" s="142"/>
      <c r="AR240" s="143"/>
      <c r="AS240" s="143"/>
      <c r="AT240" s="143"/>
      <c r="AU240" s="143"/>
      <c r="AV240" s="143"/>
      <c r="AW240" s="142"/>
      <c r="AX240" s="142"/>
    </row>
    <row r="241" spans="17:50" s="141" customFormat="1" x14ac:dyDescent="0.35">
      <c r="Q241" s="142"/>
      <c r="R241" s="142"/>
      <c r="S241" s="142"/>
      <c r="T241" s="142"/>
      <c r="U241" s="142"/>
      <c r="V241" s="142"/>
      <c r="W241" s="142"/>
      <c r="X241" s="142"/>
      <c r="Y241" s="143"/>
      <c r="Z241" s="144"/>
      <c r="AA241" s="144"/>
      <c r="AB241" s="144"/>
      <c r="AC241" s="144"/>
      <c r="AD241" s="144"/>
      <c r="AE241" s="144"/>
      <c r="AF241" s="144"/>
      <c r="AG241" s="144"/>
      <c r="AH241" s="144"/>
      <c r="AI241" s="144"/>
      <c r="AJ241" s="144"/>
      <c r="AK241" s="143"/>
      <c r="AL241" s="143"/>
      <c r="AM241" s="142"/>
      <c r="AN241" s="142"/>
      <c r="AO241" s="142"/>
      <c r="AP241" s="142"/>
      <c r="AQ241" s="142"/>
      <c r="AR241" s="143"/>
      <c r="AS241" s="143"/>
      <c r="AT241" s="143"/>
      <c r="AU241" s="143"/>
      <c r="AV241" s="143"/>
      <c r="AW241" s="142"/>
      <c r="AX241" s="142"/>
    </row>
    <row r="242" spans="17:50" s="141" customFormat="1" x14ac:dyDescent="0.35">
      <c r="Q242" s="142"/>
      <c r="R242" s="142"/>
      <c r="S242" s="142"/>
      <c r="T242" s="142"/>
      <c r="U242" s="142"/>
      <c r="V242" s="142"/>
      <c r="W242" s="142"/>
      <c r="X242" s="142"/>
      <c r="Y242" s="143"/>
      <c r="Z242" s="144"/>
      <c r="AA242" s="144"/>
      <c r="AB242" s="144"/>
      <c r="AC242" s="144"/>
      <c r="AD242" s="144"/>
      <c r="AE242" s="144"/>
      <c r="AF242" s="144"/>
      <c r="AG242" s="144"/>
      <c r="AH242" s="144"/>
      <c r="AI242" s="144"/>
      <c r="AJ242" s="144"/>
      <c r="AK242" s="143"/>
      <c r="AL242" s="143"/>
      <c r="AM242" s="142"/>
      <c r="AN242" s="142"/>
      <c r="AO242" s="142"/>
      <c r="AP242" s="142"/>
      <c r="AQ242" s="142"/>
      <c r="AR242" s="143"/>
      <c r="AS242" s="143"/>
      <c r="AT242" s="143"/>
      <c r="AU242" s="143"/>
      <c r="AV242" s="143"/>
      <c r="AW242" s="142"/>
      <c r="AX242" s="142"/>
    </row>
    <row r="243" spans="17:50" s="141" customFormat="1" x14ac:dyDescent="0.35">
      <c r="Q243" s="142"/>
      <c r="R243" s="142"/>
      <c r="S243" s="142"/>
      <c r="T243" s="142"/>
      <c r="U243" s="142"/>
      <c r="V243" s="142"/>
      <c r="W243" s="142"/>
      <c r="X243" s="142"/>
      <c r="Y243" s="143"/>
      <c r="Z243" s="144"/>
      <c r="AA243" s="144"/>
      <c r="AB243" s="144"/>
      <c r="AC243" s="144"/>
      <c r="AD243" s="144"/>
      <c r="AE243" s="144"/>
      <c r="AF243" s="144"/>
      <c r="AG243" s="144"/>
      <c r="AH243" s="144"/>
      <c r="AI243" s="144"/>
      <c r="AJ243" s="144"/>
      <c r="AK243" s="143"/>
      <c r="AL243" s="143"/>
      <c r="AM243" s="142"/>
      <c r="AN243" s="142"/>
      <c r="AO243" s="142"/>
      <c r="AP243" s="142"/>
      <c r="AQ243" s="142"/>
      <c r="AR243" s="143"/>
      <c r="AS243" s="143"/>
      <c r="AT243" s="143"/>
      <c r="AU243" s="143"/>
      <c r="AV243" s="143"/>
      <c r="AW243" s="142"/>
      <c r="AX243" s="142"/>
    </row>
    <row r="244" spans="17:50" s="141" customFormat="1" x14ac:dyDescent="0.35">
      <c r="Q244" s="142"/>
      <c r="R244" s="142"/>
      <c r="S244" s="142"/>
      <c r="T244" s="142"/>
      <c r="U244" s="142"/>
      <c r="V244" s="142"/>
      <c r="W244" s="142"/>
      <c r="X244" s="142"/>
      <c r="Y244" s="143"/>
      <c r="Z244" s="144"/>
      <c r="AA244" s="144"/>
      <c r="AB244" s="144"/>
      <c r="AC244" s="144"/>
      <c r="AD244" s="144"/>
      <c r="AE244" s="144"/>
      <c r="AF244" s="144"/>
      <c r="AG244" s="144"/>
      <c r="AH244" s="144"/>
      <c r="AI244" s="144"/>
      <c r="AJ244" s="144"/>
      <c r="AK244" s="143"/>
      <c r="AL244" s="143"/>
      <c r="AM244" s="142"/>
      <c r="AN244" s="142"/>
      <c r="AO244" s="142"/>
      <c r="AP244" s="142"/>
      <c r="AQ244" s="142"/>
      <c r="AR244" s="143"/>
      <c r="AS244" s="143"/>
      <c r="AT244" s="143"/>
      <c r="AU244" s="143"/>
      <c r="AV244" s="143"/>
      <c r="AW244" s="142"/>
      <c r="AX244" s="142"/>
    </row>
    <row r="245" spans="17:50" s="141" customFormat="1" x14ac:dyDescent="0.35">
      <c r="Q245" s="142"/>
      <c r="R245" s="142"/>
      <c r="S245" s="142"/>
      <c r="T245" s="142"/>
      <c r="U245" s="142"/>
      <c r="V245" s="142"/>
      <c r="W245" s="142"/>
      <c r="X245" s="142"/>
      <c r="Y245" s="143"/>
      <c r="Z245" s="144"/>
      <c r="AA245" s="144"/>
      <c r="AB245" s="144"/>
      <c r="AC245" s="144"/>
      <c r="AD245" s="144"/>
      <c r="AE245" s="144"/>
      <c r="AF245" s="144"/>
      <c r="AG245" s="144"/>
      <c r="AH245" s="144"/>
      <c r="AI245" s="144"/>
      <c r="AJ245" s="144"/>
      <c r="AK245" s="143"/>
      <c r="AL245" s="143"/>
      <c r="AM245" s="142"/>
      <c r="AN245" s="142"/>
      <c r="AO245" s="142"/>
      <c r="AP245" s="142"/>
      <c r="AQ245" s="142"/>
      <c r="AR245" s="143"/>
      <c r="AS245" s="143"/>
      <c r="AT245" s="143"/>
      <c r="AU245" s="143"/>
      <c r="AV245" s="143"/>
      <c r="AW245" s="142"/>
      <c r="AX245" s="142"/>
    </row>
    <row r="246" spans="17:50" s="141" customFormat="1" x14ac:dyDescent="0.35">
      <c r="Q246" s="142"/>
      <c r="R246" s="142"/>
      <c r="S246" s="142"/>
      <c r="T246" s="142"/>
      <c r="U246" s="142"/>
      <c r="V246" s="142"/>
      <c r="W246" s="142"/>
      <c r="X246" s="142"/>
      <c r="Y246" s="143"/>
      <c r="Z246" s="144"/>
      <c r="AA246" s="144"/>
      <c r="AB246" s="144"/>
      <c r="AC246" s="144"/>
      <c r="AD246" s="144"/>
      <c r="AE246" s="144"/>
      <c r="AF246" s="144"/>
      <c r="AG246" s="144"/>
      <c r="AH246" s="144"/>
      <c r="AI246" s="144"/>
      <c r="AJ246" s="144"/>
      <c r="AK246" s="143"/>
      <c r="AL246" s="143"/>
      <c r="AM246" s="142"/>
      <c r="AN246" s="142"/>
      <c r="AO246" s="142"/>
      <c r="AP246" s="142"/>
      <c r="AQ246" s="142"/>
      <c r="AR246" s="143"/>
      <c r="AS246" s="143"/>
      <c r="AT246" s="143"/>
      <c r="AU246" s="143"/>
      <c r="AV246" s="143"/>
      <c r="AW246" s="142"/>
      <c r="AX246" s="142"/>
    </row>
    <row r="247" spans="17:50" s="141" customFormat="1" x14ac:dyDescent="0.35">
      <c r="Q247" s="142"/>
      <c r="R247" s="142"/>
      <c r="S247" s="142"/>
      <c r="T247" s="142"/>
      <c r="U247" s="142"/>
      <c r="V247" s="142"/>
      <c r="W247" s="142"/>
      <c r="X247" s="142"/>
      <c r="Y247" s="143"/>
      <c r="Z247" s="144"/>
      <c r="AA247" s="144"/>
      <c r="AB247" s="144"/>
      <c r="AC247" s="144"/>
      <c r="AD247" s="144"/>
      <c r="AE247" s="144"/>
      <c r="AF247" s="144"/>
      <c r="AG247" s="144"/>
      <c r="AH247" s="144"/>
      <c r="AI247" s="144"/>
      <c r="AJ247" s="144"/>
      <c r="AK247" s="143"/>
      <c r="AL247" s="143"/>
      <c r="AM247" s="142"/>
      <c r="AN247" s="142"/>
      <c r="AO247" s="142"/>
      <c r="AP247" s="142"/>
      <c r="AQ247" s="142"/>
      <c r="AR247" s="143"/>
      <c r="AS247" s="143"/>
      <c r="AT247" s="143"/>
      <c r="AU247" s="143"/>
      <c r="AV247" s="143"/>
      <c r="AW247" s="142"/>
      <c r="AX247" s="142"/>
    </row>
    <row r="248" spans="17:50" s="141" customFormat="1" x14ac:dyDescent="0.35">
      <c r="Q248" s="142"/>
      <c r="R248" s="142"/>
      <c r="S248" s="142"/>
      <c r="T248" s="142"/>
      <c r="U248" s="142"/>
      <c r="V248" s="142"/>
      <c r="W248" s="142"/>
      <c r="X248" s="142"/>
      <c r="Y248" s="143"/>
      <c r="Z248" s="144"/>
      <c r="AA248" s="144"/>
      <c r="AB248" s="144"/>
      <c r="AC248" s="144"/>
      <c r="AD248" s="144"/>
      <c r="AE248" s="144"/>
      <c r="AF248" s="144"/>
      <c r="AG248" s="144"/>
      <c r="AH248" s="144"/>
      <c r="AI248" s="144"/>
      <c r="AJ248" s="144"/>
      <c r="AK248" s="143"/>
      <c r="AL248" s="143"/>
      <c r="AM248" s="142"/>
      <c r="AN248" s="142"/>
      <c r="AO248" s="142"/>
      <c r="AP248" s="142"/>
      <c r="AQ248" s="142"/>
      <c r="AR248" s="143"/>
      <c r="AS248" s="143"/>
      <c r="AT248" s="143"/>
      <c r="AU248" s="143"/>
      <c r="AV248" s="143"/>
      <c r="AW248" s="142"/>
      <c r="AX248" s="142"/>
    </row>
    <row r="249" spans="17:50" s="141" customFormat="1" x14ac:dyDescent="0.35">
      <c r="Q249" s="142"/>
      <c r="R249" s="142"/>
      <c r="S249" s="142"/>
      <c r="T249" s="142"/>
      <c r="U249" s="142"/>
      <c r="V249" s="142"/>
      <c r="W249" s="142"/>
      <c r="X249" s="142"/>
      <c r="Y249" s="143"/>
      <c r="Z249" s="144"/>
      <c r="AA249" s="144"/>
      <c r="AB249" s="144"/>
      <c r="AC249" s="144"/>
      <c r="AD249" s="144"/>
      <c r="AE249" s="144"/>
      <c r="AF249" s="144"/>
      <c r="AG249" s="144"/>
      <c r="AH249" s="144"/>
      <c r="AI249" s="144"/>
      <c r="AJ249" s="144"/>
      <c r="AK249" s="143"/>
      <c r="AL249" s="143"/>
      <c r="AM249" s="142"/>
      <c r="AN249" s="142"/>
      <c r="AO249" s="142"/>
      <c r="AP249" s="142"/>
      <c r="AQ249" s="142"/>
      <c r="AR249" s="143"/>
      <c r="AS249" s="143"/>
      <c r="AT249" s="143"/>
      <c r="AU249" s="143"/>
      <c r="AV249" s="143"/>
      <c r="AW249" s="142"/>
      <c r="AX249" s="142"/>
    </row>
    <row r="250" spans="17:50" s="141" customFormat="1" x14ac:dyDescent="0.35">
      <c r="Q250" s="142"/>
      <c r="R250" s="142"/>
      <c r="S250" s="142"/>
      <c r="T250" s="142"/>
      <c r="U250" s="142"/>
      <c r="V250" s="142"/>
      <c r="W250" s="142"/>
      <c r="X250" s="142"/>
      <c r="Y250" s="143"/>
      <c r="Z250" s="144"/>
      <c r="AA250" s="144"/>
      <c r="AB250" s="144"/>
      <c r="AC250" s="144"/>
      <c r="AD250" s="144"/>
      <c r="AE250" s="144"/>
      <c r="AF250" s="144"/>
      <c r="AG250" s="144"/>
      <c r="AH250" s="144"/>
      <c r="AI250" s="144"/>
      <c r="AJ250" s="144"/>
      <c r="AK250" s="143"/>
      <c r="AL250" s="143"/>
      <c r="AM250" s="142"/>
      <c r="AN250" s="142"/>
      <c r="AO250" s="142"/>
      <c r="AP250" s="142"/>
      <c r="AQ250" s="142"/>
      <c r="AR250" s="143"/>
      <c r="AS250" s="143"/>
      <c r="AT250" s="143"/>
      <c r="AU250" s="143"/>
      <c r="AV250" s="143"/>
      <c r="AW250" s="142"/>
      <c r="AX250" s="142"/>
    </row>
    <row r="251" spans="17:50" s="141" customFormat="1" x14ac:dyDescent="0.35">
      <c r="Q251" s="142"/>
      <c r="R251" s="142"/>
      <c r="S251" s="142"/>
      <c r="T251" s="142"/>
      <c r="U251" s="142"/>
      <c r="V251" s="142"/>
      <c r="W251" s="142"/>
      <c r="X251" s="142"/>
      <c r="Y251" s="143"/>
      <c r="Z251" s="144"/>
      <c r="AA251" s="144"/>
      <c r="AB251" s="144"/>
      <c r="AC251" s="144"/>
      <c r="AD251" s="144"/>
      <c r="AE251" s="144"/>
      <c r="AF251" s="144"/>
      <c r="AG251" s="144"/>
      <c r="AH251" s="144"/>
      <c r="AI251" s="144"/>
      <c r="AJ251" s="144"/>
      <c r="AK251" s="143"/>
      <c r="AL251" s="143"/>
      <c r="AM251" s="142"/>
      <c r="AN251" s="142"/>
      <c r="AO251" s="142"/>
      <c r="AP251" s="142"/>
      <c r="AQ251" s="142"/>
      <c r="AR251" s="143"/>
      <c r="AS251" s="143"/>
      <c r="AT251" s="143"/>
      <c r="AU251" s="143"/>
      <c r="AV251" s="143"/>
      <c r="AW251" s="142"/>
      <c r="AX251" s="142"/>
    </row>
    <row r="252" spans="17:50" s="141" customFormat="1" x14ac:dyDescent="0.35">
      <c r="Q252" s="142"/>
      <c r="R252" s="142"/>
      <c r="S252" s="142"/>
      <c r="T252" s="142"/>
      <c r="U252" s="142"/>
      <c r="V252" s="142"/>
      <c r="W252" s="142"/>
      <c r="X252" s="142"/>
      <c r="Y252" s="143"/>
      <c r="Z252" s="144"/>
      <c r="AA252" s="144"/>
      <c r="AB252" s="144"/>
      <c r="AC252" s="144"/>
      <c r="AD252" s="144"/>
      <c r="AE252" s="144"/>
      <c r="AF252" s="144"/>
      <c r="AG252" s="144"/>
      <c r="AH252" s="144"/>
      <c r="AI252" s="144"/>
      <c r="AJ252" s="144"/>
      <c r="AK252" s="143"/>
      <c r="AL252" s="143"/>
      <c r="AM252" s="142"/>
      <c r="AN252" s="142"/>
      <c r="AO252" s="142"/>
      <c r="AP252" s="142"/>
      <c r="AQ252" s="142"/>
      <c r="AR252" s="143"/>
      <c r="AS252" s="143"/>
      <c r="AT252" s="143"/>
      <c r="AU252" s="143"/>
      <c r="AV252" s="143"/>
      <c r="AW252" s="142"/>
      <c r="AX252" s="142"/>
    </row>
    <row r="253" spans="17:50" s="141" customFormat="1" x14ac:dyDescent="0.35">
      <c r="Q253" s="142"/>
      <c r="R253" s="142"/>
      <c r="S253" s="142"/>
      <c r="T253" s="142"/>
      <c r="U253" s="142"/>
      <c r="V253" s="142"/>
      <c r="W253" s="142"/>
      <c r="X253" s="142"/>
      <c r="Y253" s="143"/>
      <c r="Z253" s="144"/>
      <c r="AA253" s="144"/>
      <c r="AB253" s="144"/>
      <c r="AC253" s="144"/>
      <c r="AD253" s="144"/>
      <c r="AE253" s="144"/>
      <c r="AF253" s="144"/>
      <c r="AG253" s="144"/>
      <c r="AH253" s="144"/>
      <c r="AI253" s="144"/>
      <c r="AJ253" s="144"/>
      <c r="AK253" s="143"/>
      <c r="AL253" s="143"/>
      <c r="AM253" s="142"/>
      <c r="AN253" s="142"/>
      <c r="AO253" s="142"/>
      <c r="AP253" s="142"/>
      <c r="AQ253" s="142"/>
      <c r="AR253" s="143"/>
      <c r="AS253" s="143"/>
      <c r="AT253" s="143"/>
      <c r="AU253" s="143"/>
      <c r="AV253" s="143"/>
      <c r="AW253" s="142"/>
      <c r="AX253" s="142"/>
    </row>
    <row r="254" spans="17:50" s="141" customFormat="1" x14ac:dyDescent="0.35">
      <c r="Q254" s="142"/>
      <c r="R254" s="142"/>
      <c r="S254" s="142"/>
      <c r="T254" s="142"/>
      <c r="U254" s="142"/>
      <c r="V254" s="142"/>
      <c r="W254" s="142"/>
      <c r="X254" s="142"/>
      <c r="Y254" s="143"/>
      <c r="Z254" s="144"/>
      <c r="AA254" s="144"/>
      <c r="AB254" s="144"/>
      <c r="AC254" s="144"/>
      <c r="AD254" s="144"/>
      <c r="AE254" s="144"/>
      <c r="AF254" s="144"/>
      <c r="AG254" s="144"/>
      <c r="AH254" s="144"/>
      <c r="AI254" s="144"/>
      <c r="AJ254" s="144"/>
      <c r="AK254" s="143"/>
      <c r="AL254" s="143"/>
      <c r="AM254" s="142"/>
      <c r="AN254" s="142"/>
      <c r="AO254" s="142"/>
      <c r="AP254" s="142"/>
      <c r="AQ254" s="142"/>
      <c r="AR254" s="143"/>
      <c r="AS254" s="143"/>
      <c r="AT254" s="143"/>
      <c r="AU254" s="143"/>
      <c r="AV254" s="143"/>
      <c r="AW254" s="142"/>
      <c r="AX254" s="142"/>
    </row>
    <row r="255" spans="17:50" s="141" customFormat="1" x14ac:dyDescent="0.35">
      <c r="Q255" s="142"/>
      <c r="R255" s="142"/>
      <c r="S255" s="142"/>
      <c r="T255" s="142"/>
      <c r="U255" s="142"/>
      <c r="V255" s="142"/>
      <c r="W255" s="142"/>
      <c r="X255" s="142"/>
      <c r="Y255" s="143"/>
      <c r="Z255" s="144"/>
      <c r="AA255" s="144"/>
      <c r="AB255" s="144"/>
      <c r="AC255" s="144"/>
      <c r="AD255" s="144"/>
      <c r="AE255" s="144"/>
      <c r="AF255" s="144"/>
      <c r="AG255" s="144"/>
      <c r="AH255" s="144"/>
      <c r="AI255" s="144"/>
      <c r="AJ255" s="144"/>
      <c r="AK255" s="143"/>
      <c r="AL255" s="143"/>
      <c r="AM255" s="142"/>
      <c r="AN255" s="142"/>
      <c r="AO255" s="142"/>
      <c r="AP255" s="142"/>
      <c r="AQ255" s="142"/>
      <c r="AR255" s="143"/>
      <c r="AS255" s="143"/>
      <c r="AT255" s="143"/>
      <c r="AU255" s="143"/>
      <c r="AV255" s="143"/>
      <c r="AW255" s="142"/>
      <c r="AX255" s="142"/>
    </row>
    <row r="256" spans="17:50" s="141" customFormat="1" x14ac:dyDescent="0.35">
      <c r="Q256" s="142"/>
      <c r="R256" s="142"/>
      <c r="S256" s="142"/>
      <c r="T256" s="142"/>
      <c r="U256" s="142"/>
      <c r="V256" s="142"/>
      <c r="W256" s="142"/>
      <c r="X256" s="142"/>
      <c r="Y256" s="143"/>
      <c r="Z256" s="144"/>
      <c r="AA256" s="144"/>
      <c r="AB256" s="144"/>
      <c r="AC256" s="144"/>
      <c r="AD256" s="144"/>
      <c r="AE256" s="144"/>
      <c r="AF256" s="144"/>
      <c r="AG256" s="144"/>
      <c r="AH256" s="144"/>
      <c r="AI256" s="144"/>
      <c r="AJ256" s="144"/>
      <c r="AK256" s="143"/>
      <c r="AL256" s="143"/>
      <c r="AM256" s="142"/>
      <c r="AN256" s="142"/>
      <c r="AO256" s="142"/>
      <c r="AP256" s="142"/>
      <c r="AQ256" s="142"/>
      <c r="AR256" s="143"/>
      <c r="AS256" s="143"/>
      <c r="AT256" s="143"/>
      <c r="AU256" s="143"/>
      <c r="AV256" s="143"/>
      <c r="AW256" s="142"/>
      <c r="AX256" s="142"/>
    </row>
    <row r="257" spans="17:50" s="141" customFormat="1" x14ac:dyDescent="0.35">
      <c r="Q257" s="142"/>
      <c r="R257" s="142"/>
      <c r="S257" s="142"/>
      <c r="T257" s="142"/>
      <c r="U257" s="142"/>
      <c r="V257" s="142"/>
      <c r="W257" s="142"/>
      <c r="X257" s="142"/>
      <c r="Y257" s="143"/>
      <c r="Z257" s="144"/>
      <c r="AA257" s="144"/>
      <c r="AB257" s="144"/>
      <c r="AC257" s="144"/>
      <c r="AD257" s="144"/>
      <c r="AE257" s="144"/>
      <c r="AF257" s="144"/>
      <c r="AG257" s="144"/>
      <c r="AH257" s="144"/>
      <c r="AI257" s="144"/>
      <c r="AJ257" s="144"/>
      <c r="AK257" s="143"/>
      <c r="AL257" s="143"/>
      <c r="AM257" s="142"/>
      <c r="AN257" s="142"/>
      <c r="AO257" s="142"/>
      <c r="AP257" s="142"/>
      <c r="AQ257" s="142"/>
      <c r="AR257" s="143"/>
      <c r="AS257" s="143"/>
      <c r="AT257" s="143"/>
      <c r="AU257" s="143"/>
      <c r="AV257" s="143"/>
      <c r="AW257" s="142"/>
      <c r="AX257" s="142"/>
    </row>
    <row r="258" spans="17:50" s="141" customFormat="1" x14ac:dyDescent="0.35">
      <c r="Q258" s="142"/>
      <c r="R258" s="142"/>
      <c r="S258" s="142"/>
      <c r="T258" s="142"/>
      <c r="U258" s="142"/>
      <c r="V258" s="142"/>
      <c r="W258" s="142"/>
      <c r="X258" s="142"/>
      <c r="Y258" s="143"/>
      <c r="Z258" s="144"/>
      <c r="AA258" s="144"/>
      <c r="AB258" s="144"/>
      <c r="AC258" s="144"/>
      <c r="AD258" s="144"/>
      <c r="AE258" s="144"/>
      <c r="AF258" s="144"/>
      <c r="AG258" s="144"/>
      <c r="AH258" s="144"/>
      <c r="AI258" s="144"/>
      <c r="AJ258" s="144"/>
      <c r="AK258" s="143"/>
      <c r="AL258" s="143"/>
      <c r="AM258" s="142"/>
      <c r="AN258" s="142"/>
      <c r="AO258" s="142"/>
      <c r="AP258" s="142"/>
      <c r="AQ258" s="142"/>
      <c r="AR258" s="143"/>
      <c r="AS258" s="143"/>
      <c r="AT258" s="143"/>
      <c r="AU258" s="143"/>
      <c r="AV258" s="143"/>
      <c r="AW258" s="142"/>
      <c r="AX258" s="142"/>
    </row>
    <row r="259" spans="17:50" s="141" customFormat="1" x14ac:dyDescent="0.35">
      <c r="Q259" s="142"/>
      <c r="R259" s="142"/>
      <c r="S259" s="142"/>
      <c r="T259" s="142"/>
      <c r="U259" s="142"/>
      <c r="V259" s="142"/>
      <c r="W259" s="142"/>
      <c r="X259" s="142"/>
      <c r="Y259" s="143"/>
      <c r="Z259" s="144"/>
      <c r="AA259" s="144"/>
      <c r="AB259" s="144"/>
      <c r="AC259" s="144"/>
      <c r="AD259" s="144"/>
      <c r="AE259" s="144"/>
      <c r="AF259" s="144"/>
      <c r="AG259" s="144"/>
      <c r="AH259" s="144"/>
      <c r="AI259" s="144"/>
      <c r="AJ259" s="144"/>
      <c r="AK259" s="143"/>
      <c r="AL259" s="143"/>
      <c r="AM259" s="142"/>
      <c r="AN259" s="142"/>
      <c r="AO259" s="142"/>
      <c r="AP259" s="142"/>
      <c r="AQ259" s="142"/>
      <c r="AR259" s="143"/>
      <c r="AS259" s="143"/>
      <c r="AT259" s="143"/>
      <c r="AU259" s="143"/>
      <c r="AV259" s="143"/>
      <c r="AW259" s="142"/>
      <c r="AX259" s="142"/>
    </row>
    <row r="260" spans="17:50" s="141" customFormat="1" x14ac:dyDescent="0.35">
      <c r="Q260" s="142"/>
      <c r="R260" s="142"/>
      <c r="S260" s="142"/>
      <c r="T260" s="142"/>
      <c r="U260" s="142"/>
      <c r="V260" s="142"/>
      <c r="W260" s="142"/>
      <c r="X260" s="142"/>
      <c r="Y260" s="143"/>
      <c r="Z260" s="144"/>
      <c r="AA260" s="144"/>
      <c r="AB260" s="144"/>
      <c r="AC260" s="144"/>
      <c r="AD260" s="144"/>
      <c r="AE260" s="144"/>
      <c r="AF260" s="144"/>
      <c r="AG260" s="144"/>
      <c r="AH260" s="144"/>
      <c r="AI260" s="144"/>
      <c r="AJ260" s="144"/>
      <c r="AK260" s="143"/>
      <c r="AL260" s="143"/>
      <c r="AM260" s="142"/>
      <c r="AN260" s="142"/>
      <c r="AO260" s="142"/>
      <c r="AP260" s="142"/>
      <c r="AQ260" s="142"/>
      <c r="AR260" s="143"/>
      <c r="AS260" s="143"/>
      <c r="AT260" s="143"/>
      <c r="AU260" s="143"/>
      <c r="AV260" s="143"/>
      <c r="AW260" s="142"/>
      <c r="AX260" s="142"/>
    </row>
    <row r="261" spans="17:50" s="141" customFormat="1" x14ac:dyDescent="0.35">
      <c r="Q261" s="142"/>
      <c r="R261" s="142"/>
      <c r="S261" s="142"/>
      <c r="T261" s="142"/>
      <c r="U261" s="142"/>
      <c r="V261" s="142"/>
      <c r="W261" s="142"/>
      <c r="X261" s="142"/>
      <c r="Y261" s="143"/>
      <c r="Z261" s="144"/>
      <c r="AA261" s="144"/>
      <c r="AB261" s="144"/>
      <c r="AC261" s="144"/>
      <c r="AD261" s="144"/>
      <c r="AE261" s="144"/>
      <c r="AF261" s="144"/>
      <c r="AG261" s="144"/>
      <c r="AH261" s="144"/>
      <c r="AI261" s="144"/>
      <c r="AJ261" s="144"/>
      <c r="AK261" s="143"/>
      <c r="AL261" s="143"/>
      <c r="AM261" s="142"/>
      <c r="AN261" s="142"/>
      <c r="AO261" s="142"/>
      <c r="AP261" s="142"/>
      <c r="AQ261" s="142"/>
      <c r="AR261" s="143"/>
      <c r="AS261" s="143"/>
      <c r="AT261" s="143"/>
      <c r="AU261" s="143"/>
      <c r="AV261" s="143"/>
      <c r="AW261" s="142"/>
      <c r="AX261" s="142"/>
    </row>
    <row r="262" spans="17:50" s="141" customFormat="1" x14ac:dyDescent="0.35">
      <c r="Q262" s="142"/>
      <c r="R262" s="142"/>
      <c r="S262" s="142"/>
      <c r="T262" s="142"/>
      <c r="U262" s="142"/>
      <c r="V262" s="142"/>
      <c r="W262" s="142"/>
      <c r="X262" s="142"/>
      <c r="Y262" s="143"/>
      <c r="Z262" s="144"/>
      <c r="AA262" s="144"/>
      <c r="AB262" s="144"/>
      <c r="AC262" s="144"/>
      <c r="AD262" s="144"/>
      <c r="AE262" s="144"/>
      <c r="AF262" s="144"/>
      <c r="AG262" s="144"/>
      <c r="AH262" s="144"/>
      <c r="AI262" s="144"/>
      <c r="AJ262" s="144"/>
      <c r="AK262" s="143"/>
      <c r="AL262" s="143"/>
      <c r="AM262" s="142"/>
      <c r="AN262" s="142"/>
      <c r="AO262" s="142"/>
      <c r="AP262" s="142"/>
      <c r="AQ262" s="142"/>
      <c r="AR262" s="143"/>
      <c r="AS262" s="143"/>
      <c r="AT262" s="143"/>
      <c r="AU262" s="143"/>
      <c r="AV262" s="143"/>
      <c r="AW262" s="142"/>
      <c r="AX262" s="142"/>
    </row>
    <row r="263" spans="17:50" s="141" customFormat="1" x14ac:dyDescent="0.35">
      <c r="Q263" s="142"/>
      <c r="R263" s="142"/>
      <c r="S263" s="142"/>
      <c r="T263" s="142"/>
      <c r="U263" s="142"/>
      <c r="V263" s="142"/>
      <c r="W263" s="142"/>
      <c r="X263" s="142"/>
      <c r="Y263" s="143"/>
      <c r="Z263" s="144"/>
      <c r="AA263" s="144"/>
      <c r="AB263" s="144"/>
      <c r="AC263" s="144"/>
      <c r="AD263" s="144"/>
      <c r="AE263" s="144"/>
      <c r="AF263" s="144"/>
      <c r="AG263" s="144"/>
      <c r="AH263" s="144"/>
      <c r="AI263" s="144"/>
      <c r="AJ263" s="144"/>
      <c r="AK263" s="143"/>
      <c r="AL263" s="143"/>
      <c r="AM263" s="142"/>
      <c r="AN263" s="142"/>
      <c r="AO263" s="142"/>
      <c r="AP263" s="142"/>
      <c r="AQ263" s="142"/>
      <c r="AR263" s="143"/>
      <c r="AS263" s="143"/>
      <c r="AT263" s="143"/>
      <c r="AU263" s="143"/>
      <c r="AV263" s="143"/>
      <c r="AW263" s="142"/>
      <c r="AX263" s="142"/>
    </row>
    <row r="264" spans="17:50" s="141" customFormat="1" x14ac:dyDescent="0.35">
      <c r="Q264" s="142"/>
      <c r="R264" s="142"/>
      <c r="S264" s="142"/>
      <c r="T264" s="142"/>
      <c r="U264" s="142"/>
      <c r="V264" s="142"/>
      <c r="W264" s="142"/>
      <c r="X264" s="142"/>
      <c r="Y264" s="143"/>
      <c r="Z264" s="144"/>
      <c r="AA264" s="144"/>
      <c r="AB264" s="144"/>
      <c r="AC264" s="144"/>
      <c r="AD264" s="144"/>
      <c r="AE264" s="144"/>
      <c r="AF264" s="144"/>
      <c r="AG264" s="144"/>
      <c r="AH264" s="144"/>
      <c r="AI264" s="144"/>
      <c r="AJ264" s="144"/>
      <c r="AK264" s="143"/>
      <c r="AL264" s="143"/>
      <c r="AM264" s="142"/>
      <c r="AN264" s="142"/>
      <c r="AO264" s="142"/>
      <c r="AP264" s="142"/>
      <c r="AQ264" s="142"/>
      <c r="AR264" s="143"/>
      <c r="AS264" s="143"/>
      <c r="AT264" s="143"/>
      <c r="AU264" s="143"/>
      <c r="AV264" s="143"/>
      <c r="AW264" s="142"/>
      <c r="AX264" s="142"/>
    </row>
    <row r="265" spans="17:50" s="141" customFormat="1" x14ac:dyDescent="0.35">
      <c r="Q265" s="142"/>
      <c r="R265" s="142"/>
      <c r="S265" s="142"/>
      <c r="T265" s="142"/>
      <c r="U265" s="142"/>
      <c r="V265" s="142"/>
      <c r="W265" s="142"/>
      <c r="X265" s="142"/>
      <c r="Y265" s="143"/>
      <c r="Z265" s="144"/>
      <c r="AA265" s="144"/>
      <c r="AB265" s="144"/>
      <c r="AC265" s="144"/>
      <c r="AD265" s="144"/>
      <c r="AE265" s="144"/>
      <c r="AF265" s="144"/>
      <c r="AG265" s="144"/>
      <c r="AH265" s="144"/>
      <c r="AI265" s="144"/>
      <c r="AJ265" s="144"/>
      <c r="AK265" s="143"/>
      <c r="AL265" s="143"/>
      <c r="AM265" s="142"/>
      <c r="AN265" s="142"/>
      <c r="AO265" s="142"/>
      <c r="AP265" s="142"/>
      <c r="AQ265" s="142"/>
      <c r="AR265" s="143"/>
      <c r="AS265" s="143"/>
      <c r="AT265" s="143"/>
      <c r="AU265" s="143"/>
      <c r="AV265" s="143"/>
      <c r="AW265" s="142"/>
      <c r="AX265" s="142"/>
    </row>
    <row r="266" spans="17:50" s="141" customFormat="1" x14ac:dyDescent="0.35">
      <c r="Q266" s="142"/>
      <c r="R266" s="142"/>
      <c r="S266" s="142"/>
      <c r="T266" s="142"/>
      <c r="U266" s="142"/>
      <c r="V266" s="142"/>
      <c r="W266" s="142"/>
      <c r="X266" s="142"/>
      <c r="Y266" s="143"/>
      <c r="Z266" s="144"/>
      <c r="AA266" s="144"/>
      <c r="AB266" s="144"/>
      <c r="AC266" s="144"/>
      <c r="AD266" s="144"/>
      <c r="AE266" s="144"/>
      <c r="AF266" s="144"/>
      <c r="AG266" s="144"/>
      <c r="AH266" s="144"/>
      <c r="AI266" s="144"/>
      <c r="AJ266" s="144"/>
      <c r="AK266" s="143"/>
      <c r="AL266" s="143"/>
      <c r="AM266" s="142"/>
      <c r="AN266" s="142"/>
      <c r="AO266" s="142"/>
      <c r="AP266" s="142"/>
      <c r="AQ266" s="142"/>
      <c r="AR266" s="143"/>
      <c r="AS266" s="143"/>
      <c r="AT266" s="143"/>
      <c r="AU266" s="143"/>
      <c r="AV266" s="143"/>
      <c r="AW266" s="142"/>
      <c r="AX266" s="142"/>
    </row>
    <row r="267" spans="17:50" s="141" customFormat="1" x14ac:dyDescent="0.35">
      <c r="Q267" s="142"/>
      <c r="R267" s="142"/>
      <c r="S267" s="142"/>
      <c r="T267" s="142"/>
      <c r="U267" s="142"/>
      <c r="V267" s="142"/>
      <c r="W267" s="142"/>
      <c r="X267" s="142"/>
      <c r="Y267" s="143"/>
      <c r="Z267" s="144"/>
      <c r="AA267" s="144"/>
      <c r="AB267" s="144"/>
      <c r="AC267" s="144"/>
      <c r="AD267" s="144"/>
      <c r="AE267" s="144"/>
      <c r="AF267" s="144"/>
      <c r="AG267" s="144"/>
      <c r="AH267" s="144"/>
      <c r="AI267" s="144"/>
      <c r="AJ267" s="144"/>
      <c r="AK267" s="143"/>
      <c r="AL267" s="143"/>
      <c r="AM267" s="142"/>
      <c r="AN267" s="142"/>
      <c r="AO267" s="142"/>
      <c r="AP267" s="142"/>
      <c r="AQ267" s="142"/>
      <c r="AR267" s="143"/>
      <c r="AS267" s="143"/>
      <c r="AT267" s="143"/>
      <c r="AU267" s="143"/>
      <c r="AV267" s="143"/>
      <c r="AW267" s="142"/>
      <c r="AX267" s="142"/>
    </row>
    <row r="268" spans="17:50" s="141" customFormat="1" x14ac:dyDescent="0.35">
      <c r="Q268" s="142"/>
      <c r="R268" s="142"/>
      <c r="S268" s="142"/>
      <c r="T268" s="142"/>
      <c r="U268" s="142"/>
      <c r="V268" s="142"/>
      <c r="W268" s="142"/>
      <c r="X268" s="142"/>
      <c r="Y268" s="143"/>
      <c r="Z268" s="144"/>
      <c r="AA268" s="144"/>
      <c r="AB268" s="144"/>
      <c r="AC268" s="144"/>
      <c r="AD268" s="144"/>
      <c r="AE268" s="144"/>
      <c r="AF268" s="144"/>
      <c r="AG268" s="144"/>
      <c r="AH268" s="144"/>
      <c r="AI268" s="144"/>
      <c r="AJ268" s="144"/>
      <c r="AK268" s="143"/>
      <c r="AL268" s="143"/>
      <c r="AM268" s="142"/>
      <c r="AN268" s="142"/>
      <c r="AO268" s="142"/>
      <c r="AP268" s="142"/>
      <c r="AQ268" s="142"/>
      <c r="AR268" s="143"/>
      <c r="AS268" s="143"/>
      <c r="AT268" s="143"/>
      <c r="AU268" s="143"/>
      <c r="AV268" s="143"/>
      <c r="AW268" s="142"/>
      <c r="AX268" s="142"/>
    </row>
    <row r="269" spans="17:50" s="141" customFormat="1" x14ac:dyDescent="0.35">
      <c r="Q269" s="142"/>
      <c r="R269" s="142"/>
      <c r="S269" s="142"/>
      <c r="T269" s="142"/>
      <c r="U269" s="142"/>
      <c r="V269" s="142"/>
      <c r="W269" s="142"/>
      <c r="X269" s="142"/>
      <c r="Y269" s="143"/>
      <c r="Z269" s="144"/>
      <c r="AA269" s="144"/>
      <c r="AB269" s="144"/>
      <c r="AC269" s="144"/>
      <c r="AD269" s="144"/>
      <c r="AE269" s="144"/>
      <c r="AF269" s="144"/>
      <c r="AG269" s="144"/>
      <c r="AH269" s="144"/>
      <c r="AI269" s="144"/>
      <c r="AJ269" s="144"/>
      <c r="AK269" s="143"/>
      <c r="AL269" s="143"/>
      <c r="AM269" s="142"/>
      <c r="AN269" s="142"/>
      <c r="AO269" s="142"/>
      <c r="AP269" s="142"/>
      <c r="AQ269" s="142"/>
      <c r="AR269" s="143"/>
      <c r="AS269" s="143"/>
      <c r="AT269" s="143"/>
      <c r="AU269" s="143"/>
      <c r="AV269" s="143"/>
      <c r="AW269" s="142"/>
      <c r="AX269" s="142"/>
    </row>
    <row r="270" spans="17:50" s="141" customFormat="1" x14ac:dyDescent="0.35">
      <c r="Q270" s="142"/>
      <c r="R270" s="142"/>
      <c r="S270" s="142"/>
      <c r="T270" s="142"/>
      <c r="U270" s="142"/>
      <c r="V270" s="142"/>
      <c r="W270" s="142"/>
      <c r="X270" s="142"/>
      <c r="Y270" s="143"/>
      <c r="Z270" s="144"/>
      <c r="AA270" s="144"/>
      <c r="AB270" s="144"/>
      <c r="AC270" s="144"/>
      <c r="AD270" s="144"/>
      <c r="AE270" s="144"/>
      <c r="AF270" s="144"/>
      <c r="AG270" s="144"/>
      <c r="AH270" s="144"/>
      <c r="AI270" s="144"/>
      <c r="AJ270" s="144"/>
      <c r="AK270" s="143"/>
      <c r="AL270" s="143"/>
      <c r="AM270" s="142"/>
      <c r="AN270" s="142"/>
      <c r="AO270" s="142"/>
      <c r="AP270" s="142"/>
      <c r="AQ270" s="142"/>
      <c r="AR270" s="143"/>
      <c r="AS270" s="143"/>
      <c r="AT270" s="143"/>
      <c r="AU270" s="143"/>
      <c r="AV270" s="143"/>
      <c r="AW270" s="142"/>
      <c r="AX270" s="142"/>
    </row>
    <row r="271" spans="17:50" s="141" customFormat="1" x14ac:dyDescent="0.35">
      <c r="Q271" s="142"/>
      <c r="R271" s="142"/>
      <c r="S271" s="142"/>
      <c r="T271" s="142"/>
      <c r="U271" s="142"/>
      <c r="V271" s="142"/>
      <c r="W271" s="142"/>
      <c r="X271" s="142"/>
      <c r="Y271" s="143"/>
      <c r="Z271" s="144"/>
      <c r="AA271" s="144"/>
      <c r="AB271" s="144"/>
      <c r="AC271" s="144"/>
      <c r="AD271" s="144"/>
      <c r="AE271" s="144"/>
      <c r="AF271" s="144"/>
      <c r="AG271" s="144"/>
      <c r="AH271" s="144"/>
      <c r="AI271" s="144"/>
      <c r="AJ271" s="144"/>
      <c r="AK271" s="143"/>
      <c r="AL271" s="143"/>
      <c r="AM271" s="142"/>
      <c r="AN271" s="142"/>
      <c r="AO271" s="142"/>
      <c r="AP271" s="142"/>
      <c r="AQ271" s="142"/>
      <c r="AR271" s="143"/>
      <c r="AS271" s="143"/>
      <c r="AT271" s="143"/>
      <c r="AU271" s="143"/>
      <c r="AV271" s="143"/>
      <c r="AW271" s="142"/>
      <c r="AX271" s="142"/>
    </row>
    <row r="272" spans="17:50" s="141" customFormat="1" x14ac:dyDescent="0.35">
      <c r="Q272" s="142"/>
      <c r="R272" s="142"/>
      <c r="S272" s="142"/>
      <c r="T272" s="142"/>
      <c r="U272" s="142"/>
      <c r="V272" s="142"/>
      <c r="W272" s="142"/>
      <c r="X272" s="142"/>
      <c r="Y272" s="143"/>
      <c r="Z272" s="144"/>
      <c r="AA272" s="144"/>
      <c r="AB272" s="144"/>
      <c r="AC272" s="144"/>
      <c r="AD272" s="144"/>
      <c r="AE272" s="144"/>
      <c r="AF272" s="144"/>
      <c r="AG272" s="144"/>
      <c r="AH272" s="144"/>
      <c r="AI272" s="144"/>
      <c r="AJ272" s="144"/>
      <c r="AK272" s="143"/>
      <c r="AL272" s="143"/>
      <c r="AM272" s="142"/>
      <c r="AN272" s="142"/>
      <c r="AO272" s="142"/>
      <c r="AP272" s="142"/>
      <c r="AQ272" s="142"/>
      <c r="AR272" s="143"/>
      <c r="AS272" s="143"/>
      <c r="AT272" s="143"/>
      <c r="AU272" s="143"/>
      <c r="AV272" s="143"/>
      <c r="AW272" s="142"/>
      <c r="AX272" s="142"/>
    </row>
    <row r="273" spans="17:50" s="141" customFormat="1" x14ac:dyDescent="0.35">
      <c r="Q273" s="142"/>
      <c r="R273" s="142"/>
      <c r="S273" s="142"/>
      <c r="T273" s="142"/>
      <c r="U273" s="142"/>
      <c r="V273" s="142"/>
      <c r="W273" s="142"/>
      <c r="X273" s="142"/>
      <c r="Y273" s="143"/>
      <c r="Z273" s="144"/>
      <c r="AA273" s="144"/>
      <c r="AB273" s="144"/>
      <c r="AC273" s="144"/>
      <c r="AD273" s="144"/>
      <c r="AE273" s="144"/>
      <c r="AF273" s="144"/>
      <c r="AG273" s="144"/>
      <c r="AH273" s="144"/>
      <c r="AI273" s="144"/>
      <c r="AJ273" s="144"/>
      <c r="AK273" s="143"/>
      <c r="AL273" s="143"/>
      <c r="AM273" s="142"/>
      <c r="AN273" s="142"/>
      <c r="AO273" s="142"/>
      <c r="AP273" s="142"/>
      <c r="AQ273" s="142"/>
      <c r="AR273" s="143"/>
      <c r="AS273" s="143"/>
      <c r="AT273" s="143"/>
      <c r="AU273" s="143"/>
      <c r="AV273" s="143"/>
      <c r="AW273" s="142"/>
      <c r="AX273" s="142"/>
    </row>
    <row r="274" spans="17:50" s="141" customFormat="1" x14ac:dyDescent="0.35">
      <c r="Q274" s="142"/>
      <c r="R274" s="142"/>
      <c r="S274" s="142"/>
      <c r="T274" s="142"/>
      <c r="U274" s="142"/>
      <c r="V274" s="142"/>
      <c r="W274" s="142"/>
      <c r="X274" s="142"/>
      <c r="Y274" s="143"/>
      <c r="Z274" s="144"/>
      <c r="AA274" s="144"/>
      <c r="AB274" s="144"/>
      <c r="AC274" s="144"/>
      <c r="AD274" s="144"/>
      <c r="AE274" s="144"/>
      <c r="AF274" s="144"/>
      <c r="AG274" s="144"/>
      <c r="AH274" s="144"/>
      <c r="AI274" s="144"/>
      <c r="AJ274" s="144"/>
      <c r="AK274" s="143"/>
      <c r="AL274" s="143"/>
      <c r="AM274" s="142"/>
      <c r="AN274" s="142"/>
      <c r="AO274" s="142"/>
      <c r="AP274" s="142"/>
      <c r="AQ274" s="142"/>
      <c r="AR274" s="143"/>
      <c r="AS274" s="143"/>
      <c r="AT274" s="143"/>
      <c r="AU274" s="143"/>
      <c r="AV274" s="143"/>
      <c r="AW274" s="142"/>
      <c r="AX274" s="142"/>
    </row>
    <row r="275" spans="17:50" s="141" customFormat="1" x14ac:dyDescent="0.35">
      <c r="Q275" s="142"/>
      <c r="R275" s="142"/>
      <c r="S275" s="142"/>
      <c r="T275" s="142"/>
      <c r="U275" s="142"/>
      <c r="V275" s="142"/>
      <c r="W275" s="142"/>
      <c r="X275" s="142"/>
      <c r="Y275" s="143"/>
      <c r="Z275" s="144"/>
      <c r="AA275" s="144"/>
      <c r="AB275" s="144"/>
      <c r="AC275" s="144"/>
      <c r="AD275" s="144"/>
      <c r="AE275" s="144"/>
      <c r="AF275" s="144"/>
      <c r="AG275" s="144"/>
      <c r="AH275" s="144"/>
      <c r="AI275" s="144"/>
      <c r="AJ275" s="144"/>
      <c r="AK275" s="143"/>
      <c r="AL275" s="143"/>
      <c r="AM275" s="142"/>
      <c r="AN275" s="142"/>
      <c r="AO275" s="142"/>
      <c r="AP275" s="142"/>
      <c r="AQ275" s="142"/>
      <c r="AR275" s="143"/>
      <c r="AS275" s="143"/>
      <c r="AT275" s="143"/>
      <c r="AU275" s="143"/>
      <c r="AV275" s="143"/>
      <c r="AW275" s="142"/>
      <c r="AX275" s="142"/>
    </row>
    <row r="276" spans="17:50" s="141" customFormat="1" x14ac:dyDescent="0.35">
      <c r="Q276" s="142"/>
      <c r="R276" s="142"/>
      <c r="S276" s="142"/>
      <c r="T276" s="142"/>
      <c r="U276" s="142"/>
      <c r="V276" s="142"/>
      <c r="W276" s="142"/>
      <c r="X276" s="142"/>
      <c r="Y276" s="143"/>
      <c r="Z276" s="144"/>
      <c r="AA276" s="144"/>
      <c r="AB276" s="144"/>
      <c r="AC276" s="144"/>
      <c r="AD276" s="144"/>
      <c r="AE276" s="144"/>
      <c r="AF276" s="144"/>
      <c r="AG276" s="144"/>
      <c r="AH276" s="144"/>
      <c r="AI276" s="144"/>
      <c r="AJ276" s="144"/>
      <c r="AK276" s="143"/>
      <c r="AL276" s="143"/>
      <c r="AM276" s="142"/>
      <c r="AN276" s="142"/>
      <c r="AO276" s="142"/>
      <c r="AP276" s="142"/>
      <c r="AQ276" s="142"/>
      <c r="AR276" s="143"/>
      <c r="AS276" s="143"/>
      <c r="AT276" s="143"/>
      <c r="AU276" s="143"/>
      <c r="AV276" s="143"/>
      <c r="AW276" s="142"/>
      <c r="AX276" s="142"/>
    </row>
    <row r="277" spans="17:50" s="141" customFormat="1" x14ac:dyDescent="0.35">
      <c r="Q277" s="142"/>
      <c r="R277" s="142"/>
      <c r="S277" s="142"/>
      <c r="T277" s="142"/>
      <c r="U277" s="142"/>
      <c r="V277" s="142"/>
      <c r="W277" s="142"/>
      <c r="X277" s="142"/>
      <c r="Y277" s="143"/>
      <c r="Z277" s="144"/>
      <c r="AA277" s="144"/>
      <c r="AB277" s="144"/>
      <c r="AC277" s="144"/>
      <c r="AD277" s="144"/>
      <c r="AE277" s="144"/>
      <c r="AF277" s="144"/>
      <c r="AG277" s="144"/>
      <c r="AH277" s="144"/>
      <c r="AI277" s="144"/>
      <c r="AJ277" s="144"/>
      <c r="AK277" s="143"/>
      <c r="AL277" s="143"/>
      <c r="AM277" s="142"/>
      <c r="AN277" s="142"/>
      <c r="AO277" s="142"/>
      <c r="AP277" s="142"/>
      <c r="AQ277" s="142"/>
      <c r="AR277" s="143"/>
      <c r="AS277" s="143"/>
      <c r="AT277" s="143"/>
      <c r="AU277" s="143"/>
      <c r="AV277" s="143"/>
      <c r="AW277" s="142"/>
      <c r="AX277" s="142"/>
    </row>
    <row r="278" spans="17:50" s="141" customFormat="1" x14ac:dyDescent="0.35">
      <c r="Q278" s="142"/>
      <c r="R278" s="142"/>
      <c r="S278" s="142"/>
      <c r="T278" s="142"/>
      <c r="U278" s="142"/>
      <c r="V278" s="142"/>
      <c r="W278" s="142"/>
      <c r="X278" s="142"/>
      <c r="Y278" s="143"/>
      <c r="Z278" s="144"/>
      <c r="AA278" s="144"/>
      <c r="AB278" s="144"/>
      <c r="AC278" s="144"/>
      <c r="AD278" s="144"/>
      <c r="AE278" s="144"/>
      <c r="AF278" s="144"/>
      <c r="AG278" s="144"/>
      <c r="AH278" s="144"/>
      <c r="AI278" s="144"/>
      <c r="AJ278" s="144"/>
      <c r="AK278" s="143"/>
      <c r="AL278" s="143"/>
      <c r="AM278" s="142"/>
      <c r="AN278" s="142"/>
      <c r="AO278" s="142"/>
      <c r="AP278" s="142"/>
      <c r="AQ278" s="142"/>
      <c r="AR278" s="143"/>
      <c r="AS278" s="143"/>
      <c r="AT278" s="143"/>
      <c r="AU278" s="143"/>
      <c r="AV278" s="143"/>
      <c r="AW278" s="142"/>
      <c r="AX278" s="142"/>
    </row>
    <row r="279" spans="17:50" s="141" customFormat="1" x14ac:dyDescent="0.35">
      <c r="Q279" s="142"/>
      <c r="R279" s="142"/>
      <c r="S279" s="142"/>
      <c r="T279" s="142"/>
      <c r="U279" s="142"/>
      <c r="V279" s="142"/>
      <c r="W279" s="142"/>
      <c r="X279" s="142"/>
      <c r="Y279" s="143"/>
      <c r="Z279" s="144"/>
      <c r="AA279" s="144"/>
      <c r="AB279" s="144"/>
      <c r="AC279" s="144"/>
      <c r="AD279" s="144"/>
      <c r="AE279" s="144"/>
      <c r="AF279" s="144"/>
      <c r="AG279" s="144"/>
      <c r="AH279" s="144"/>
      <c r="AI279" s="144"/>
      <c r="AJ279" s="144"/>
      <c r="AK279" s="143"/>
      <c r="AL279" s="143"/>
      <c r="AM279" s="142"/>
      <c r="AN279" s="142"/>
      <c r="AO279" s="142"/>
      <c r="AP279" s="142"/>
      <c r="AQ279" s="142"/>
      <c r="AR279" s="143"/>
      <c r="AS279" s="143"/>
      <c r="AT279" s="143"/>
      <c r="AU279" s="143"/>
      <c r="AV279" s="143"/>
      <c r="AW279" s="142"/>
      <c r="AX279" s="142"/>
    </row>
    <row r="280" spans="17:50" s="141" customFormat="1" x14ac:dyDescent="0.35">
      <c r="Q280" s="142"/>
      <c r="R280" s="142"/>
      <c r="S280" s="142"/>
      <c r="T280" s="142"/>
      <c r="U280" s="142"/>
      <c r="V280" s="142"/>
      <c r="W280" s="142"/>
      <c r="X280" s="142"/>
      <c r="Y280" s="143"/>
      <c r="Z280" s="144"/>
      <c r="AA280" s="144"/>
      <c r="AB280" s="144"/>
      <c r="AC280" s="144"/>
      <c r="AD280" s="144"/>
      <c r="AE280" s="144"/>
      <c r="AF280" s="144"/>
      <c r="AG280" s="144"/>
      <c r="AH280" s="144"/>
      <c r="AI280" s="144"/>
      <c r="AJ280" s="144"/>
      <c r="AK280" s="143"/>
      <c r="AL280" s="143"/>
      <c r="AM280" s="142"/>
      <c r="AN280" s="142"/>
      <c r="AO280" s="142"/>
      <c r="AP280" s="142"/>
      <c r="AQ280" s="142"/>
      <c r="AR280" s="143"/>
      <c r="AS280" s="143"/>
      <c r="AT280" s="143"/>
      <c r="AU280" s="143"/>
      <c r="AV280" s="143"/>
      <c r="AW280" s="142"/>
      <c r="AX280" s="142"/>
    </row>
    <row r="281" spans="17:50" s="141" customFormat="1" x14ac:dyDescent="0.35">
      <c r="Q281" s="142"/>
      <c r="R281" s="142"/>
      <c r="S281" s="142"/>
      <c r="T281" s="142"/>
      <c r="U281" s="142"/>
      <c r="V281" s="142"/>
      <c r="W281" s="142"/>
      <c r="X281" s="142"/>
      <c r="Y281" s="143"/>
      <c r="Z281" s="144"/>
      <c r="AA281" s="144"/>
      <c r="AB281" s="144"/>
      <c r="AC281" s="144"/>
      <c r="AD281" s="144"/>
      <c r="AE281" s="144"/>
      <c r="AF281" s="144"/>
      <c r="AG281" s="144"/>
      <c r="AH281" s="144"/>
      <c r="AI281" s="144"/>
      <c r="AJ281" s="144"/>
      <c r="AK281" s="143"/>
      <c r="AL281" s="143"/>
      <c r="AM281" s="142"/>
      <c r="AN281" s="142"/>
      <c r="AO281" s="142"/>
      <c r="AP281" s="142"/>
      <c r="AQ281" s="142"/>
      <c r="AR281" s="143"/>
      <c r="AS281" s="143"/>
      <c r="AT281" s="143"/>
      <c r="AU281" s="143"/>
      <c r="AV281" s="143"/>
      <c r="AW281" s="142"/>
      <c r="AX281" s="142"/>
    </row>
    <row r="282" spans="17:50" s="141" customFormat="1" x14ac:dyDescent="0.35">
      <c r="Q282" s="142"/>
      <c r="R282" s="142"/>
      <c r="S282" s="142"/>
      <c r="T282" s="142"/>
      <c r="U282" s="142"/>
      <c r="V282" s="142"/>
      <c r="W282" s="142"/>
      <c r="X282" s="142"/>
      <c r="Y282" s="143"/>
      <c r="Z282" s="144"/>
      <c r="AA282" s="144"/>
      <c r="AB282" s="144"/>
      <c r="AC282" s="144"/>
      <c r="AD282" s="144"/>
      <c r="AE282" s="144"/>
      <c r="AF282" s="144"/>
      <c r="AG282" s="144"/>
      <c r="AH282" s="144"/>
      <c r="AI282" s="144"/>
      <c r="AJ282" s="144"/>
      <c r="AK282" s="143"/>
      <c r="AL282" s="143"/>
      <c r="AM282" s="142"/>
      <c r="AN282" s="142"/>
      <c r="AO282" s="142"/>
      <c r="AP282" s="142"/>
      <c r="AQ282" s="142"/>
      <c r="AR282" s="143"/>
      <c r="AS282" s="143"/>
      <c r="AT282" s="143"/>
      <c r="AU282" s="143"/>
      <c r="AV282" s="143"/>
      <c r="AW282" s="142"/>
      <c r="AX282" s="142"/>
    </row>
    <row r="283" spans="17:50" s="141" customFormat="1" x14ac:dyDescent="0.35">
      <c r="Q283" s="142"/>
      <c r="R283" s="142"/>
      <c r="S283" s="142"/>
      <c r="T283" s="142"/>
      <c r="U283" s="142"/>
      <c r="V283" s="142"/>
      <c r="W283" s="142"/>
      <c r="X283" s="142"/>
      <c r="Y283" s="143"/>
      <c r="Z283" s="144"/>
      <c r="AA283" s="144"/>
      <c r="AB283" s="144"/>
      <c r="AC283" s="144"/>
      <c r="AD283" s="144"/>
      <c r="AE283" s="144"/>
      <c r="AF283" s="144"/>
      <c r="AG283" s="144"/>
      <c r="AH283" s="144"/>
      <c r="AI283" s="144"/>
      <c r="AJ283" s="144"/>
      <c r="AK283" s="143"/>
      <c r="AL283" s="143"/>
      <c r="AM283" s="142"/>
      <c r="AN283" s="142"/>
      <c r="AO283" s="142"/>
      <c r="AP283" s="142"/>
      <c r="AQ283" s="142"/>
      <c r="AR283" s="143"/>
      <c r="AS283" s="143"/>
      <c r="AT283" s="143"/>
      <c r="AU283" s="143"/>
      <c r="AV283" s="143"/>
      <c r="AW283" s="142"/>
      <c r="AX283" s="142"/>
    </row>
    <row r="284" spans="17:50" s="141" customFormat="1" x14ac:dyDescent="0.35">
      <c r="Q284" s="142"/>
      <c r="R284" s="142"/>
      <c r="S284" s="142"/>
      <c r="T284" s="142"/>
      <c r="U284" s="142"/>
      <c r="V284" s="142"/>
      <c r="W284" s="142"/>
      <c r="X284" s="142"/>
      <c r="Y284" s="143"/>
      <c r="Z284" s="144"/>
      <c r="AA284" s="144"/>
      <c r="AB284" s="144"/>
      <c r="AC284" s="144"/>
      <c r="AD284" s="144"/>
      <c r="AE284" s="144"/>
      <c r="AF284" s="144"/>
      <c r="AG284" s="144"/>
      <c r="AH284" s="144"/>
      <c r="AI284" s="144"/>
      <c r="AJ284" s="144"/>
      <c r="AK284" s="143"/>
      <c r="AL284" s="143"/>
      <c r="AM284" s="142"/>
      <c r="AN284" s="142"/>
      <c r="AO284" s="142"/>
      <c r="AP284" s="142"/>
      <c r="AQ284" s="142"/>
      <c r="AR284" s="143"/>
      <c r="AS284" s="143"/>
      <c r="AT284" s="143"/>
      <c r="AU284" s="143"/>
      <c r="AV284" s="143"/>
      <c r="AW284" s="142"/>
      <c r="AX284" s="142"/>
    </row>
    <row r="285" spans="17:50" s="141" customFormat="1" x14ac:dyDescent="0.35">
      <c r="Q285" s="142"/>
      <c r="R285" s="142"/>
      <c r="S285" s="142"/>
      <c r="T285" s="142"/>
      <c r="U285" s="142"/>
      <c r="V285" s="142"/>
      <c r="W285" s="142"/>
      <c r="X285" s="142"/>
      <c r="Y285" s="143"/>
      <c r="Z285" s="144"/>
      <c r="AA285" s="144"/>
      <c r="AB285" s="144"/>
      <c r="AC285" s="144"/>
      <c r="AD285" s="144"/>
      <c r="AE285" s="144"/>
      <c r="AF285" s="144"/>
      <c r="AG285" s="144"/>
      <c r="AH285" s="144"/>
      <c r="AI285" s="144"/>
      <c r="AJ285" s="144"/>
      <c r="AK285" s="143"/>
      <c r="AL285" s="143"/>
      <c r="AM285" s="142"/>
      <c r="AN285" s="142"/>
      <c r="AO285" s="142"/>
      <c r="AP285" s="142"/>
      <c r="AQ285" s="142"/>
      <c r="AR285" s="143"/>
      <c r="AS285" s="143"/>
      <c r="AT285" s="143"/>
      <c r="AU285" s="143"/>
      <c r="AV285" s="143"/>
      <c r="AW285" s="142"/>
      <c r="AX285" s="142"/>
    </row>
    <row r="286" spans="17:50" s="141" customFormat="1" x14ac:dyDescent="0.35">
      <c r="Q286" s="142"/>
      <c r="R286" s="142"/>
      <c r="S286" s="142"/>
      <c r="T286" s="142"/>
      <c r="U286" s="142"/>
      <c r="V286" s="142"/>
      <c r="W286" s="142"/>
      <c r="X286" s="142"/>
      <c r="Y286" s="143"/>
      <c r="Z286" s="144"/>
      <c r="AA286" s="144"/>
      <c r="AB286" s="144"/>
      <c r="AC286" s="144"/>
      <c r="AD286" s="144"/>
      <c r="AE286" s="144"/>
      <c r="AF286" s="144"/>
      <c r="AG286" s="144"/>
      <c r="AH286" s="144"/>
      <c r="AI286" s="144"/>
      <c r="AJ286" s="144"/>
      <c r="AK286" s="143"/>
      <c r="AL286" s="143"/>
      <c r="AM286" s="142"/>
      <c r="AN286" s="142"/>
      <c r="AO286" s="142"/>
      <c r="AP286" s="142"/>
      <c r="AQ286" s="142"/>
      <c r="AR286" s="143"/>
      <c r="AS286" s="143"/>
      <c r="AT286" s="143"/>
      <c r="AU286" s="143"/>
      <c r="AV286" s="143"/>
      <c r="AW286" s="142"/>
      <c r="AX286" s="142"/>
    </row>
    <row r="287" spans="17:50" s="141" customFormat="1" x14ac:dyDescent="0.35">
      <c r="Q287" s="142"/>
      <c r="R287" s="142"/>
      <c r="S287" s="142"/>
      <c r="T287" s="142"/>
      <c r="U287" s="142"/>
      <c r="V287" s="142"/>
      <c r="W287" s="142"/>
      <c r="X287" s="142"/>
      <c r="Y287" s="143"/>
      <c r="Z287" s="144"/>
      <c r="AA287" s="144"/>
      <c r="AB287" s="144"/>
      <c r="AC287" s="144"/>
      <c r="AD287" s="144"/>
      <c r="AE287" s="144"/>
      <c r="AF287" s="144"/>
      <c r="AG287" s="144"/>
      <c r="AH287" s="144"/>
      <c r="AI287" s="144"/>
      <c r="AJ287" s="144"/>
      <c r="AK287" s="143"/>
      <c r="AL287" s="143"/>
      <c r="AM287" s="142"/>
      <c r="AN287" s="142"/>
      <c r="AO287" s="142"/>
      <c r="AP287" s="142"/>
      <c r="AQ287" s="142"/>
      <c r="AR287" s="143"/>
      <c r="AS287" s="143"/>
      <c r="AT287" s="143"/>
      <c r="AU287" s="143"/>
      <c r="AV287" s="143"/>
      <c r="AW287" s="142"/>
      <c r="AX287" s="142"/>
    </row>
    <row r="288" spans="17:50" s="141" customFormat="1" x14ac:dyDescent="0.35">
      <c r="Q288" s="142"/>
      <c r="R288" s="142"/>
      <c r="S288" s="142"/>
      <c r="T288" s="142"/>
      <c r="U288" s="142"/>
      <c r="V288" s="142"/>
      <c r="W288" s="142"/>
      <c r="X288" s="142"/>
      <c r="Y288" s="143"/>
      <c r="Z288" s="144"/>
      <c r="AA288" s="144"/>
      <c r="AB288" s="144"/>
      <c r="AC288" s="144"/>
      <c r="AD288" s="144"/>
      <c r="AE288" s="144"/>
      <c r="AF288" s="144"/>
      <c r="AG288" s="144"/>
      <c r="AH288" s="144"/>
      <c r="AI288" s="144"/>
      <c r="AJ288" s="144"/>
      <c r="AK288" s="143"/>
      <c r="AL288" s="143"/>
      <c r="AM288" s="142"/>
      <c r="AN288" s="142"/>
      <c r="AO288" s="142"/>
      <c r="AP288" s="142"/>
      <c r="AQ288" s="142"/>
      <c r="AR288" s="143"/>
      <c r="AS288" s="143"/>
      <c r="AT288" s="143"/>
      <c r="AU288" s="143"/>
      <c r="AV288" s="143"/>
      <c r="AW288" s="142"/>
      <c r="AX288" s="142"/>
    </row>
    <row r="289" spans="17:50" s="141" customFormat="1" x14ac:dyDescent="0.35">
      <c r="Q289" s="142"/>
      <c r="R289" s="142"/>
      <c r="S289" s="142"/>
      <c r="T289" s="142"/>
      <c r="U289" s="142"/>
      <c r="V289" s="142"/>
      <c r="W289" s="142"/>
      <c r="X289" s="142"/>
      <c r="Y289" s="143"/>
      <c r="Z289" s="144"/>
      <c r="AA289" s="144"/>
      <c r="AB289" s="144"/>
      <c r="AC289" s="144"/>
      <c r="AD289" s="144"/>
      <c r="AE289" s="144"/>
      <c r="AF289" s="144"/>
      <c r="AG289" s="144"/>
      <c r="AH289" s="144"/>
      <c r="AI289" s="144"/>
      <c r="AJ289" s="144"/>
      <c r="AK289" s="143"/>
      <c r="AL289" s="143"/>
      <c r="AM289" s="142"/>
      <c r="AN289" s="142"/>
      <c r="AO289" s="142"/>
      <c r="AP289" s="142"/>
      <c r="AQ289" s="142"/>
      <c r="AR289" s="143"/>
      <c r="AS289" s="143"/>
      <c r="AT289" s="143"/>
      <c r="AU289" s="143"/>
      <c r="AV289" s="143"/>
      <c r="AW289" s="142"/>
      <c r="AX289" s="142"/>
    </row>
    <row r="290" spans="17:50" s="141" customFormat="1" x14ac:dyDescent="0.35">
      <c r="Q290" s="142"/>
      <c r="R290" s="142"/>
      <c r="S290" s="142"/>
      <c r="T290" s="142"/>
      <c r="U290" s="142"/>
      <c r="V290" s="142"/>
      <c r="W290" s="142"/>
      <c r="X290" s="142"/>
      <c r="Y290" s="143"/>
      <c r="Z290" s="144"/>
      <c r="AA290" s="144"/>
      <c r="AB290" s="144"/>
      <c r="AC290" s="144"/>
      <c r="AD290" s="144"/>
      <c r="AE290" s="144"/>
      <c r="AF290" s="144"/>
      <c r="AG290" s="144"/>
      <c r="AH290" s="144"/>
      <c r="AI290" s="144"/>
      <c r="AJ290" s="144"/>
      <c r="AK290" s="143"/>
      <c r="AL290" s="143"/>
      <c r="AM290" s="142"/>
      <c r="AN290" s="142"/>
      <c r="AO290" s="142"/>
      <c r="AP290" s="142"/>
      <c r="AQ290" s="142"/>
      <c r="AR290" s="143"/>
      <c r="AS290" s="143"/>
      <c r="AT290" s="143"/>
      <c r="AU290" s="143"/>
      <c r="AV290" s="143"/>
      <c r="AW290" s="142"/>
      <c r="AX290" s="142"/>
    </row>
    <row r="291" spans="17:50" s="141" customFormat="1" x14ac:dyDescent="0.35">
      <c r="Q291" s="142"/>
      <c r="R291" s="142"/>
      <c r="S291" s="142"/>
      <c r="T291" s="142"/>
      <c r="U291" s="142"/>
      <c r="V291" s="142"/>
      <c r="W291" s="142"/>
      <c r="X291" s="142"/>
      <c r="Y291" s="143"/>
      <c r="Z291" s="144"/>
      <c r="AA291" s="144"/>
      <c r="AB291" s="144"/>
      <c r="AC291" s="144"/>
      <c r="AD291" s="144"/>
      <c r="AE291" s="144"/>
      <c r="AF291" s="144"/>
      <c r="AG291" s="144"/>
      <c r="AH291" s="144"/>
      <c r="AI291" s="144"/>
      <c r="AJ291" s="144"/>
      <c r="AK291" s="143"/>
      <c r="AL291" s="143"/>
      <c r="AM291" s="142"/>
      <c r="AN291" s="142"/>
      <c r="AO291" s="142"/>
      <c r="AP291" s="142"/>
      <c r="AQ291" s="142"/>
      <c r="AR291" s="143"/>
      <c r="AS291" s="143"/>
      <c r="AT291" s="143"/>
      <c r="AU291" s="143"/>
      <c r="AV291" s="143"/>
      <c r="AW291" s="142"/>
      <c r="AX291" s="142"/>
    </row>
    <row r="292" spans="17:50" s="141" customFormat="1" x14ac:dyDescent="0.35">
      <c r="Q292" s="142"/>
      <c r="R292" s="142"/>
      <c r="S292" s="142"/>
      <c r="T292" s="142"/>
      <c r="U292" s="142"/>
      <c r="V292" s="142"/>
      <c r="W292" s="142"/>
      <c r="X292" s="142"/>
      <c r="Y292" s="143"/>
      <c r="Z292" s="144"/>
      <c r="AA292" s="144"/>
      <c r="AB292" s="144"/>
      <c r="AC292" s="144"/>
      <c r="AD292" s="144"/>
      <c r="AE292" s="144"/>
      <c r="AF292" s="144"/>
      <c r="AG292" s="144"/>
      <c r="AH292" s="144"/>
      <c r="AI292" s="144"/>
      <c r="AJ292" s="144"/>
      <c r="AK292" s="143"/>
      <c r="AL292" s="143"/>
      <c r="AM292" s="142"/>
      <c r="AN292" s="142"/>
      <c r="AO292" s="142"/>
      <c r="AP292" s="142"/>
      <c r="AQ292" s="142"/>
      <c r="AR292" s="143"/>
      <c r="AS292" s="143"/>
      <c r="AT292" s="143"/>
      <c r="AU292" s="143"/>
      <c r="AV292" s="143"/>
      <c r="AW292" s="142"/>
      <c r="AX292" s="142"/>
    </row>
    <row r="293" spans="17:50" s="141" customFormat="1" x14ac:dyDescent="0.35">
      <c r="Q293" s="142"/>
      <c r="R293" s="142"/>
      <c r="S293" s="142"/>
      <c r="T293" s="142"/>
      <c r="U293" s="142"/>
      <c r="V293" s="142"/>
      <c r="W293" s="142"/>
      <c r="X293" s="142"/>
      <c r="Y293" s="143"/>
      <c r="Z293" s="144"/>
      <c r="AA293" s="144"/>
      <c r="AB293" s="144"/>
      <c r="AC293" s="144"/>
      <c r="AD293" s="144"/>
      <c r="AE293" s="144"/>
      <c r="AF293" s="144"/>
      <c r="AG293" s="144"/>
      <c r="AH293" s="144"/>
      <c r="AI293" s="144"/>
      <c r="AJ293" s="144"/>
      <c r="AK293" s="143"/>
      <c r="AL293" s="143"/>
      <c r="AM293" s="142"/>
      <c r="AN293" s="142"/>
      <c r="AO293" s="142"/>
      <c r="AP293" s="142"/>
      <c r="AQ293" s="142"/>
      <c r="AR293" s="143"/>
      <c r="AS293" s="143"/>
      <c r="AT293" s="143"/>
      <c r="AU293" s="143"/>
      <c r="AV293" s="143"/>
      <c r="AW293" s="142"/>
      <c r="AX293" s="142"/>
    </row>
    <row r="294" spans="17:50" s="141" customFormat="1" x14ac:dyDescent="0.35">
      <c r="Q294" s="142"/>
      <c r="R294" s="142"/>
      <c r="S294" s="142"/>
      <c r="T294" s="142"/>
      <c r="U294" s="142"/>
      <c r="V294" s="142"/>
      <c r="W294" s="142"/>
      <c r="X294" s="142"/>
      <c r="Y294" s="143"/>
      <c r="Z294" s="144"/>
      <c r="AA294" s="144"/>
      <c r="AB294" s="144"/>
      <c r="AC294" s="144"/>
      <c r="AD294" s="144"/>
      <c r="AE294" s="144"/>
      <c r="AF294" s="144"/>
      <c r="AG294" s="144"/>
      <c r="AH294" s="144"/>
      <c r="AI294" s="144"/>
      <c r="AJ294" s="144"/>
      <c r="AK294" s="143"/>
      <c r="AL294" s="143"/>
      <c r="AM294" s="142"/>
      <c r="AN294" s="142"/>
      <c r="AO294" s="142"/>
      <c r="AP294" s="142"/>
      <c r="AQ294" s="142"/>
      <c r="AR294" s="143"/>
      <c r="AS294" s="143"/>
      <c r="AT294" s="143"/>
      <c r="AU294" s="143"/>
      <c r="AV294" s="143"/>
      <c r="AW294" s="142"/>
      <c r="AX294" s="142"/>
    </row>
    <row r="295" spans="17:50" s="141" customFormat="1" x14ac:dyDescent="0.35">
      <c r="Q295" s="142"/>
      <c r="R295" s="142"/>
      <c r="S295" s="142"/>
      <c r="T295" s="142"/>
      <c r="U295" s="142"/>
      <c r="V295" s="142"/>
      <c r="W295" s="142"/>
      <c r="X295" s="142"/>
      <c r="Y295" s="143"/>
      <c r="Z295" s="144"/>
      <c r="AA295" s="144"/>
      <c r="AB295" s="144"/>
      <c r="AC295" s="144"/>
      <c r="AD295" s="144"/>
      <c r="AE295" s="144"/>
      <c r="AF295" s="144"/>
      <c r="AG295" s="144"/>
      <c r="AH295" s="144"/>
      <c r="AI295" s="144"/>
      <c r="AJ295" s="144"/>
      <c r="AK295" s="143"/>
      <c r="AL295" s="143"/>
      <c r="AM295" s="142"/>
      <c r="AN295" s="142"/>
      <c r="AO295" s="142"/>
      <c r="AP295" s="142"/>
      <c r="AQ295" s="142"/>
      <c r="AR295" s="143"/>
      <c r="AS295" s="143"/>
      <c r="AT295" s="143"/>
      <c r="AU295" s="143"/>
      <c r="AV295" s="143"/>
      <c r="AW295" s="142"/>
      <c r="AX295" s="142"/>
    </row>
    <row r="296" spans="17:50" s="141" customFormat="1" x14ac:dyDescent="0.35">
      <c r="Q296" s="142"/>
      <c r="R296" s="142"/>
      <c r="S296" s="142"/>
      <c r="T296" s="142"/>
      <c r="U296" s="142"/>
      <c r="V296" s="142"/>
      <c r="W296" s="142"/>
      <c r="X296" s="142"/>
      <c r="Y296" s="143"/>
      <c r="Z296" s="144"/>
      <c r="AA296" s="144"/>
      <c r="AB296" s="144"/>
      <c r="AC296" s="144"/>
      <c r="AD296" s="144"/>
      <c r="AE296" s="144"/>
      <c r="AF296" s="144"/>
      <c r="AG296" s="144"/>
      <c r="AH296" s="144"/>
      <c r="AI296" s="144"/>
      <c r="AJ296" s="144"/>
      <c r="AK296" s="143"/>
      <c r="AL296" s="143"/>
      <c r="AM296" s="142"/>
      <c r="AN296" s="142"/>
      <c r="AO296" s="142"/>
      <c r="AP296" s="142"/>
      <c r="AQ296" s="142"/>
      <c r="AR296" s="143"/>
      <c r="AS296" s="143"/>
      <c r="AT296" s="143"/>
      <c r="AU296" s="143"/>
      <c r="AV296" s="143"/>
      <c r="AW296" s="142"/>
      <c r="AX296" s="142"/>
    </row>
    <row r="297" spans="17:50" s="141" customFormat="1" x14ac:dyDescent="0.35">
      <c r="Q297" s="142"/>
      <c r="R297" s="142"/>
      <c r="S297" s="142"/>
      <c r="T297" s="142"/>
      <c r="U297" s="142"/>
      <c r="V297" s="142"/>
      <c r="W297" s="142"/>
      <c r="X297" s="142"/>
      <c r="Y297" s="143"/>
      <c r="Z297" s="144"/>
      <c r="AA297" s="144"/>
      <c r="AB297" s="144"/>
      <c r="AC297" s="144"/>
      <c r="AD297" s="144"/>
      <c r="AE297" s="144"/>
      <c r="AF297" s="144"/>
      <c r="AG297" s="144"/>
      <c r="AH297" s="144"/>
      <c r="AI297" s="144"/>
      <c r="AJ297" s="144"/>
      <c r="AK297" s="143"/>
      <c r="AL297" s="143"/>
      <c r="AM297" s="142"/>
      <c r="AN297" s="142"/>
      <c r="AO297" s="142"/>
      <c r="AP297" s="142"/>
      <c r="AQ297" s="142"/>
      <c r="AR297" s="143"/>
      <c r="AS297" s="143"/>
      <c r="AT297" s="143"/>
      <c r="AU297" s="143"/>
      <c r="AV297" s="143"/>
      <c r="AW297" s="142"/>
      <c r="AX297" s="142"/>
    </row>
    <row r="298" spans="17:50" s="141" customFormat="1" x14ac:dyDescent="0.35">
      <c r="Q298" s="142"/>
      <c r="R298" s="142"/>
      <c r="S298" s="142"/>
      <c r="T298" s="142"/>
      <c r="U298" s="142"/>
      <c r="V298" s="142"/>
      <c r="W298" s="142"/>
      <c r="X298" s="142"/>
      <c r="Y298" s="143"/>
      <c r="Z298" s="144"/>
      <c r="AA298" s="144"/>
      <c r="AB298" s="144"/>
      <c r="AC298" s="144"/>
      <c r="AD298" s="144"/>
      <c r="AE298" s="144"/>
      <c r="AF298" s="144"/>
      <c r="AG298" s="144"/>
      <c r="AH298" s="144"/>
      <c r="AI298" s="144"/>
      <c r="AJ298" s="144"/>
      <c r="AK298" s="143"/>
      <c r="AL298" s="143"/>
      <c r="AM298" s="142"/>
      <c r="AN298" s="142"/>
      <c r="AO298" s="142"/>
      <c r="AP298" s="142"/>
      <c r="AQ298" s="142"/>
      <c r="AR298" s="143"/>
      <c r="AS298" s="143"/>
      <c r="AT298" s="143"/>
      <c r="AU298" s="143"/>
      <c r="AV298" s="143"/>
      <c r="AW298" s="142"/>
      <c r="AX298" s="142"/>
    </row>
    <row r="299" spans="17:50" s="141" customFormat="1" x14ac:dyDescent="0.35">
      <c r="Q299" s="142"/>
      <c r="R299" s="142"/>
      <c r="S299" s="142"/>
      <c r="T299" s="142"/>
      <c r="U299" s="142"/>
      <c r="V299" s="142"/>
      <c r="W299" s="142"/>
      <c r="X299" s="142"/>
      <c r="Y299" s="143"/>
      <c r="Z299" s="144"/>
      <c r="AA299" s="144"/>
      <c r="AB299" s="144"/>
      <c r="AC299" s="144"/>
      <c r="AD299" s="144"/>
      <c r="AE299" s="144"/>
      <c r="AF299" s="144"/>
      <c r="AG299" s="144"/>
      <c r="AH299" s="144"/>
      <c r="AI299" s="144"/>
      <c r="AJ299" s="144"/>
      <c r="AK299" s="143"/>
      <c r="AL299" s="143"/>
      <c r="AM299" s="142"/>
      <c r="AN299" s="142"/>
      <c r="AO299" s="142"/>
      <c r="AP299" s="142"/>
      <c r="AQ299" s="142"/>
      <c r="AR299" s="143"/>
      <c r="AS299" s="143"/>
      <c r="AT299" s="143"/>
      <c r="AU299" s="143"/>
      <c r="AV299" s="143"/>
      <c r="AW299" s="142"/>
      <c r="AX299" s="142"/>
    </row>
    <row r="300" spans="17:50" s="141" customFormat="1" x14ac:dyDescent="0.35">
      <c r="Q300" s="142"/>
      <c r="R300" s="142"/>
      <c r="S300" s="142"/>
      <c r="T300" s="142"/>
      <c r="U300" s="142"/>
      <c r="V300" s="142"/>
      <c r="W300" s="142"/>
      <c r="X300" s="142"/>
      <c r="Y300" s="143"/>
      <c r="Z300" s="144"/>
      <c r="AA300" s="144"/>
      <c r="AB300" s="144"/>
      <c r="AC300" s="144"/>
      <c r="AD300" s="144"/>
      <c r="AE300" s="144"/>
      <c r="AF300" s="144"/>
      <c r="AG300" s="144"/>
      <c r="AH300" s="144"/>
      <c r="AI300" s="144"/>
      <c r="AJ300" s="144"/>
      <c r="AK300" s="143"/>
      <c r="AL300" s="143"/>
      <c r="AM300" s="142"/>
      <c r="AN300" s="142"/>
      <c r="AO300" s="142"/>
      <c r="AP300" s="142"/>
      <c r="AQ300" s="142"/>
      <c r="AR300" s="143"/>
      <c r="AS300" s="143"/>
      <c r="AT300" s="143"/>
      <c r="AU300" s="143"/>
      <c r="AV300" s="143"/>
      <c r="AW300" s="142"/>
      <c r="AX300" s="142"/>
    </row>
    <row r="301" spans="17:50" s="141" customFormat="1" x14ac:dyDescent="0.35">
      <c r="Q301" s="142"/>
      <c r="R301" s="142"/>
      <c r="S301" s="142"/>
      <c r="T301" s="142"/>
      <c r="U301" s="142"/>
      <c r="V301" s="142"/>
      <c r="W301" s="142"/>
      <c r="X301" s="142"/>
      <c r="Y301" s="143"/>
      <c r="Z301" s="144"/>
      <c r="AA301" s="144"/>
      <c r="AB301" s="144"/>
      <c r="AC301" s="144"/>
      <c r="AD301" s="144"/>
      <c r="AE301" s="144"/>
      <c r="AF301" s="144"/>
      <c r="AG301" s="144"/>
      <c r="AH301" s="144"/>
      <c r="AI301" s="144"/>
      <c r="AJ301" s="144"/>
      <c r="AK301" s="143"/>
      <c r="AL301" s="143"/>
      <c r="AM301" s="142"/>
      <c r="AN301" s="142"/>
      <c r="AO301" s="142"/>
      <c r="AP301" s="142"/>
      <c r="AQ301" s="142"/>
      <c r="AR301" s="143"/>
      <c r="AS301" s="143"/>
      <c r="AT301" s="143"/>
      <c r="AU301" s="143"/>
      <c r="AV301" s="143"/>
      <c r="AW301" s="142"/>
      <c r="AX301" s="142"/>
    </row>
    <row r="302" spans="17:50" s="141" customFormat="1" x14ac:dyDescent="0.35">
      <c r="Q302" s="142"/>
      <c r="R302" s="142"/>
      <c r="S302" s="142"/>
      <c r="T302" s="142"/>
      <c r="U302" s="142"/>
      <c r="V302" s="142"/>
      <c r="W302" s="142"/>
      <c r="X302" s="142"/>
      <c r="Y302" s="143"/>
      <c r="Z302" s="144"/>
      <c r="AA302" s="144"/>
      <c r="AB302" s="144"/>
      <c r="AC302" s="144"/>
      <c r="AD302" s="144"/>
      <c r="AE302" s="144"/>
      <c r="AF302" s="144"/>
      <c r="AG302" s="144"/>
      <c r="AH302" s="144"/>
      <c r="AI302" s="144"/>
      <c r="AJ302" s="144"/>
      <c r="AK302" s="143"/>
      <c r="AL302" s="143"/>
      <c r="AM302" s="142"/>
      <c r="AN302" s="142"/>
      <c r="AO302" s="142"/>
      <c r="AP302" s="142"/>
      <c r="AQ302" s="142"/>
      <c r="AR302" s="143"/>
      <c r="AS302" s="143"/>
      <c r="AT302" s="143"/>
      <c r="AU302" s="143"/>
      <c r="AV302" s="143"/>
      <c r="AW302" s="142"/>
      <c r="AX302" s="142"/>
    </row>
    <row r="303" spans="17:50" s="141" customFormat="1" x14ac:dyDescent="0.35">
      <c r="Q303" s="142"/>
      <c r="R303" s="142"/>
      <c r="S303" s="142"/>
      <c r="T303" s="142"/>
      <c r="U303" s="142"/>
      <c r="V303" s="142"/>
      <c r="W303" s="142"/>
      <c r="X303" s="142"/>
      <c r="Y303" s="143"/>
      <c r="Z303" s="144"/>
      <c r="AA303" s="144"/>
      <c r="AB303" s="144"/>
      <c r="AC303" s="144"/>
      <c r="AD303" s="144"/>
      <c r="AE303" s="144"/>
      <c r="AF303" s="144"/>
      <c r="AG303" s="144"/>
      <c r="AH303" s="144"/>
      <c r="AI303" s="144"/>
      <c r="AJ303" s="144"/>
      <c r="AK303" s="143"/>
      <c r="AL303" s="143"/>
      <c r="AM303" s="142"/>
      <c r="AN303" s="142"/>
      <c r="AO303" s="142"/>
      <c r="AP303" s="142"/>
      <c r="AQ303" s="142"/>
      <c r="AR303" s="143"/>
      <c r="AS303" s="143"/>
      <c r="AT303" s="143"/>
      <c r="AU303" s="143"/>
      <c r="AV303" s="143"/>
      <c r="AW303" s="142"/>
      <c r="AX303" s="142"/>
    </row>
    <row r="304" spans="17:50" s="141" customFormat="1" x14ac:dyDescent="0.35">
      <c r="Q304" s="142"/>
      <c r="R304" s="142"/>
      <c r="S304" s="142"/>
      <c r="T304" s="142"/>
      <c r="U304" s="142"/>
      <c r="V304" s="142"/>
      <c r="W304" s="142"/>
      <c r="X304" s="142"/>
      <c r="Y304" s="143"/>
      <c r="Z304" s="144"/>
      <c r="AA304" s="144"/>
      <c r="AB304" s="144"/>
      <c r="AC304" s="144"/>
      <c r="AD304" s="144"/>
      <c r="AE304" s="144"/>
      <c r="AF304" s="144"/>
      <c r="AG304" s="144"/>
      <c r="AH304" s="144"/>
      <c r="AI304" s="144"/>
      <c r="AJ304" s="144"/>
      <c r="AK304" s="143"/>
      <c r="AL304" s="143"/>
      <c r="AM304" s="142"/>
      <c r="AN304" s="142"/>
      <c r="AO304" s="142"/>
      <c r="AP304" s="142"/>
      <c r="AQ304" s="142"/>
      <c r="AR304" s="143"/>
      <c r="AS304" s="143"/>
      <c r="AT304" s="143"/>
      <c r="AU304" s="143"/>
      <c r="AV304" s="143"/>
      <c r="AW304" s="142"/>
      <c r="AX304" s="142"/>
    </row>
    <row r="305" spans="17:50" s="141" customFormat="1" x14ac:dyDescent="0.35">
      <c r="Q305" s="142"/>
      <c r="R305" s="142"/>
      <c r="S305" s="142"/>
      <c r="T305" s="142"/>
      <c r="U305" s="142"/>
      <c r="V305" s="142"/>
      <c r="W305" s="142"/>
      <c r="X305" s="142"/>
      <c r="Y305" s="143"/>
      <c r="Z305" s="144"/>
      <c r="AA305" s="144"/>
      <c r="AB305" s="144"/>
      <c r="AC305" s="144"/>
      <c r="AD305" s="144"/>
      <c r="AE305" s="144"/>
      <c r="AF305" s="144"/>
      <c r="AG305" s="144"/>
      <c r="AH305" s="144"/>
      <c r="AI305" s="144"/>
      <c r="AJ305" s="144"/>
      <c r="AK305" s="143"/>
      <c r="AL305" s="143"/>
      <c r="AM305" s="142"/>
      <c r="AN305" s="142"/>
      <c r="AO305" s="142"/>
      <c r="AP305" s="142"/>
      <c r="AQ305" s="142"/>
      <c r="AR305" s="143"/>
      <c r="AS305" s="143"/>
      <c r="AT305" s="143"/>
      <c r="AU305" s="143"/>
      <c r="AV305" s="143"/>
      <c r="AW305" s="142"/>
      <c r="AX305" s="142"/>
    </row>
    <row r="306" spans="17:50" s="141" customFormat="1" x14ac:dyDescent="0.35">
      <c r="Q306" s="142"/>
      <c r="R306" s="142"/>
      <c r="S306" s="142"/>
      <c r="T306" s="142"/>
      <c r="U306" s="142"/>
      <c r="V306" s="142"/>
      <c r="W306" s="142"/>
      <c r="X306" s="142"/>
      <c r="Y306" s="143"/>
      <c r="Z306" s="144"/>
      <c r="AA306" s="144"/>
      <c r="AB306" s="144"/>
      <c r="AC306" s="144"/>
      <c r="AD306" s="144"/>
      <c r="AE306" s="144"/>
      <c r="AF306" s="144"/>
      <c r="AG306" s="144"/>
      <c r="AH306" s="144"/>
      <c r="AI306" s="144"/>
      <c r="AJ306" s="144"/>
      <c r="AK306" s="143"/>
      <c r="AL306" s="143"/>
      <c r="AM306" s="142"/>
      <c r="AN306" s="142"/>
      <c r="AO306" s="142"/>
      <c r="AP306" s="142"/>
      <c r="AQ306" s="142"/>
      <c r="AR306" s="143"/>
      <c r="AS306" s="143"/>
      <c r="AT306" s="143"/>
      <c r="AU306" s="143"/>
      <c r="AV306" s="143"/>
      <c r="AW306" s="142"/>
      <c r="AX306" s="142"/>
    </row>
    <row r="307" spans="17:50" s="141" customFormat="1" x14ac:dyDescent="0.35">
      <c r="Q307" s="142"/>
      <c r="R307" s="142"/>
      <c r="S307" s="142"/>
      <c r="T307" s="142"/>
      <c r="U307" s="142"/>
      <c r="V307" s="142"/>
      <c r="W307" s="142"/>
      <c r="X307" s="142"/>
      <c r="Y307" s="143"/>
      <c r="Z307" s="144"/>
      <c r="AA307" s="144"/>
      <c r="AB307" s="144"/>
      <c r="AC307" s="144"/>
      <c r="AD307" s="144"/>
      <c r="AE307" s="144"/>
      <c r="AF307" s="144"/>
      <c r="AG307" s="144"/>
      <c r="AH307" s="144"/>
      <c r="AI307" s="144"/>
      <c r="AJ307" s="144"/>
      <c r="AK307" s="143"/>
      <c r="AL307" s="143"/>
      <c r="AM307" s="142"/>
      <c r="AN307" s="142"/>
      <c r="AO307" s="142"/>
      <c r="AP307" s="142"/>
      <c r="AQ307" s="142"/>
      <c r="AR307" s="143"/>
      <c r="AS307" s="143"/>
      <c r="AT307" s="143"/>
      <c r="AU307" s="143"/>
      <c r="AV307" s="143"/>
      <c r="AW307" s="142"/>
      <c r="AX307" s="142"/>
    </row>
    <row r="308" spans="17:50" s="141" customFormat="1" x14ac:dyDescent="0.35">
      <c r="Q308" s="142"/>
      <c r="R308" s="142"/>
      <c r="S308" s="142"/>
      <c r="T308" s="142"/>
      <c r="U308" s="142"/>
      <c r="V308" s="142"/>
      <c r="W308" s="142"/>
      <c r="X308" s="142"/>
      <c r="Y308" s="143"/>
      <c r="Z308" s="144"/>
      <c r="AA308" s="144"/>
      <c r="AB308" s="144"/>
      <c r="AC308" s="144"/>
      <c r="AD308" s="144"/>
      <c r="AE308" s="144"/>
      <c r="AF308" s="144"/>
      <c r="AG308" s="144"/>
      <c r="AH308" s="144"/>
      <c r="AI308" s="144"/>
      <c r="AJ308" s="144"/>
      <c r="AK308" s="143"/>
      <c r="AL308" s="143"/>
      <c r="AM308" s="142"/>
      <c r="AN308" s="142"/>
      <c r="AO308" s="142"/>
      <c r="AP308" s="142"/>
      <c r="AQ308" s="142"/>
      <c r="AR308" s="143"/>
      <c r="AS308" s="143"/>
      <c r="AT308" s="143"/>
      <c r="AU308" s="143"/>
      <c r="AV308" s="143"/>
      <c r="AW308" s="142"/>
      <c r="AX308" s="142"/>
    </row>
    <row r="309" spans="17:50" s="141" customFormat="1" x14ac:dyDescent="0.35">
      <c r="Q309" s="142"/>
      <c r="R309" s="142"/>
      <c r="S309" s="142"/>
      <c r="T309" s="142"/>
      <c r="U309" s="142"/>
      <c r="V309" s="142"/>
      <c r="W309" s="142"/>
      <c r="X309" s="142"/>
      <c r="Y309" s="143"/>
      <c r="Z309" s="144"/>
      <c r="AA309" s="144"/>
      <c r="AB309" s="144"/>
      <c r="AC309" s="144"/>
      <c r="AD309" s="144"/>
      <c r="AE309" s="144"/>
      <c r="AF309" s="144"/>
      <c r="AG309" s="144"/>
      <c r="AH309" s="144"/>
      <c r="AI309" s="144"/>
      <c r="AJ309" s="144"/>
      <c r="AK309" s="143"/>
      <c r="AL309" s="143"/>
      <c r="AM309" s="142"/>
      <c r="AN309" s="142"/>
      <c r="AO309" s="142"/>
      <c r="AP309" s="142"/>
      <c r="AQ309" s="142"/>
      <c r="AR309" s="143"/>
      <c r="AS309" s="143"/>
      <c r="AT309" s="143"/>
      <c r="AU309" s="143"/>
      <c r="AV309" s="143"/>
      <c r="AW309" s="142"/>
      <c r="AX309" s="142"/>
    </row>
    <row r="310" spans="17:50" s="141" customFormat="1" x14ac:dyDescent="0.35">
      <c r="Q310" s="142"/>
      <c r="R310" s="142"/>
      <c r="S310" s="142"/>
      <c r="T310" s="142"/>
      <c r="U310" s="142"/>
      <c r="V310" s="142"/>
      <c r="W310" s="142"/>
      <c r="X310" s="142"/>
      <c r="Y310" s="143"/>
      <c r="Z310" s="144"/>
      <c r="AA310" s="144"/>
      <c r="AB310" s="144"/>
      <c r="AC310" s="144"/>
      <c r="AD310" s="144"/>
      <c r="AE310" s="144"/>
      <c r="AF310" s="144"/>
      <c r="AG310" s="144"/>
      <c r="AH310" s="144"/>
      <c r="AI310" s="144"/>
      <c r="AJ310" s="144"/>
      <c r="AK310" s="143"/>
      <c r="AL310" s="143"/>
      <c r="AM310" s="142"/>
      <c r="AN310" s="142"/>
      <c r="AO310" s="142"/>
      <c r="AP310" s="142"/>
      <c r="AQ310" s="142"/>
      <c r="AR310" s="143"/>
      <c r="AS310" s="143"/>
      <c r="AT310" s="143"/>
      <c r="AU310" s="143"/>
      <c r="AV310" s="143"/>
      <c r="AW310" s="142"/>
      <c r="AX310" s="142"/>
    </row>
    <row r="311" spans="17:50" s="141" customFormat="1" x14ac:dyDescent="0.35">
      <c r="Q311" s="142"/>
      <c r="R311" s="142"/>
      <c r="S311" s="142"/>
      <c r="T311" s="142"/>
      <c r="U311" s="142"/>
      <c r="V311" s="142"/>
      <c r="W311" s="142"/>
      <c r="X311" s="142"/>
      <c r="Y311" s="143"/>
      <c r="Z311" s="144"/>
      <c r="AA311" s="144"/>
      <c r="AB311" s="144"/>
      <c r="AC311" s="144"/>
      <c r="AD311" s="144"/>
      <c r="AE311" s="144"/>
      <c r="AF311" s="144"/>
      <c r="AG311" s="144"/>
      <c r="AH311" s="144"/>
      <c r="AI311" s="144"/>
      <c r="AJ311" s="144"/>
      <c r="AK311" s="143"/>
      <c r="AL311" s="143"/>
      <c r="AM311" s="142"/>
      <c r="AN311" s="142"/>
      <c r="AO311" s="142"/>
      <c r="AP311" s="142"/>
      <c r="AQ311" s="142"/>
      <c r="AR311" s="143"/>
      <c r="AS311" s="143"/>
      <c r="AT311" s="143"/>
      <c r="AU311" s="143"/>
      <c r="AV311" s="143"/>
      <c r="AW311" s="142"/>
      <c r="AX311" s="142"/>
    </row>
    <row r="312" spans="17:50" s="141" customFormat="1" x14ac:dyDescent="0.35">
      <c r="Q312" s="142"/>
      <c r="R312" s="142"/>
      <c r="S312" s="142"/>
      <c r="T312" s="142"/>
      <c r="U312" s="142"/>
      <c r="V312" s="142"/>
      <c r="W312" s="142"/>
      <c r="X312" s="142"/>
      <c r="Y312" s="143"/>
      <c r="Z312" s="144"/>
      <c r="AA312" s="144"/>
      <c r="AB312" s="144"/>
      <c r="AC312" s="144"/>
      <c r="AD312" s="144"/>
      <c r="AE312" s="144"/>
      <c r="AF312" s="144"/>
      <c r="AG312" s="144"/>
      <c r="AH312" s="144"/>
      <c r="AI312" s="144"/>
      <c r="AJ312" s="144"/>
      <c r="AK312" s="143"/>
      <c r="AL312" s="143"/>
      <c r="AM312" s="142"/>
      <c r="AN312" s="142"/>
      <c r="AO312" s="142"/>
      <c r="AP312" s="142"/>
      <c r="AQ312" s="142"/>
      <c r="AR312" s="143"/>
      <c r="AS312" s="143"/>
      <c r="AT312" s="143"/>
      <c r="AU312" s="143"/>
      <c r="AV312" s="143"/>
      <c r="AW312" s="142"/>
      <c r="AX312" s="142"/>
    </row>
    <row r="313" spans="17:50" s="141" customFormat="1" x14ac:dyDescent="0.35">
      <c r="Q313" s="142"/>
      <c r="R313" s="142"/>
      <c r="S313" s="142"/>
      <c r="T313" s="142"/>
      <c r="U313" s="142"/>
      <c r="V313" s="142"/>
      <c r="W313" s="142"/>
      <c r="X313" s="142"/>
      <c r="Y313" s="143"/>
      <c r="Z313" s="144"/>
      <c r="AA313" s="144"/>
      <c r="AB313" s="144"/>
      <c r="AC313" s="144"/>
      <c r="AD313" s="144"/>
      <c r="AE313" s="144"/>
      <c r="AF313" s="144"/>
      <c r="AG313" s="144"/>
      <c r="AH313" s="144"/>
      <c r="AI313" s="144"/>
      <c r="AJ313" s="144"/>
      <c r="AK313" s="143"/>
      <c r="AL313" s="143"/>
      <c r="AM313" s="142"/>
      <c r="AN313" s="142"/>
      <c r="AO313" s="142"/>
      <c r="AP313" s="142"/>
      <c r="AQ313" s="142"/>
      <c r="AR313" s="143"/>
      <c r="AS313" s="143"/>
      <c r="AT313" s="143"/>
      <c r="AU313" s="143"/>
      <c r="AV313" s="143"/>
      <c r="AW313" s="142"/>
      <c r="AX313" s="142"/>
    </row>
    <row r="314" spans="17:50" s="141" customFormat="1" x14ac:dyDescent="0.35">
      <c r="Q314" s="142"/>
      <c r="R314" s="142"/>
      <c r="S314" s="142"/>
      <c r="T314" s="142"/>
      <c r="U314" s="142"/>
      <c r="V314" s="142"/>
      <c r="W314" s="142"/>
      <c r="X314" s="142"/>
      <c r="Y314" s="143"/>
      <c r="Z314" s="144"/>
      <c r="AA314" s="144"/>
      <c r="AB314" s="144"/>
      <c r="AC314" s="144"/>
      <c r="AD314" s="144"/>
      <c r="AE314" s="144"/>
      <c r="AF314" s="144"/>
      <c r="AG314" s="144"/>
      <c r="AH314" s="144"/>
      <c r="AI314" s="144"/>
      <c r="AJ314" s="144"/>
      <c r="AK314" s="143"/>
      <c r="AL314" s="143"/>
      <c r="AM314" s="142"/>
      <c r="AN314" s="142"/>
      <c r="AO314" s="142"/>
      <c r="AP314" s="142"/>
      <c r="AQ314" s="142"/>
      <c r="AR314" s="143"/>
      <c r="AS314" s="143"/>
      <c r="AT314" s="143"/>
      <c r="AU314" s="143"/>
      <c r="AV314" s="143"/>
      <c r="AW314" s="142"/>
      <c r="AX314" s="142"/>
    </row>
    <row r="315" spans="17:50" s="141" customFormat="1" x14ac:dyDescent="0.35">
      <c r="Q315" s="142"/>
      <c r="R315" s="142"/>
      <c r="S315" s="142"/>
      <c r="T315" s="142"/>
      <c r="U315" s="142"/>
      <c r="V315" s="142"/>
      <c r="W315" s="142"/>
      <c r="X315" s="142"/>
      <c r="Y315" s="143"/>
      <c r="Z315" s="144"/>
      <c r="AA315" s="144"/>
      <c r="AB315" s="144"/>
      <c r="AC315" s="144"/>
      <c r="AD315" s="144"/>
      <c r="AE315" s="144"/>
      <c r="AF315" s="144"/>
      <c r="AG315" s="144"/>
      <c r="AH315" s="144"/>
      <c r="AI315" s="144"/>
      <c r="AJ315" s="144"/>
      <c r="AK315" s="143"/>
      <c r="AL315" s="143"/>
      <c r="AM315" s="142"/>
      <c r="AN315" s="142"/>
      <c r="AO315" s="142"/>
      <c r="AP315" s="142"/>
      <c r="AQ315" s="142"/>
      <c r="AR315" s="143"/>
      <c r="AS315" s="143"/>
      <c r="AT315" s="143"/>
      <c r="AU315" s="143"/>
      <c r="AV315" s="143"/>
      <c r="AW315" s="142"/>
      <c r="AX315" s="142"/>
    </row>
    <row r="316" spans="17:50" s="141" customFormat="1" x14ac:dyDescent="0.35">
      <c r="Q316" s="142"/>
      <c r="R316" s="142"/>
      <c r="S316" s="142"/>
      <c r="T316" s="142"/>
      <c r="U316" s="142"/>
      <c r="V316" s="142"/>
      <c r="W316" s="142"/>
      <c r="X316" s="142"/>
      <c r="Y316" s="143"/>
      <c r="Z316" s="144"/>
      <c r="AA316" s="144"/>
      <c r="AB316" s="144"/>
      <c r="AC316" s="144"/>
      <c r="AD316" s="144"/>
      <c r="AE316" s="144"/>
      <c r="AF316" s="144"/>
      <c r="AG316" s="144"/>
      <c r="AH316" s="144"/>
      <c r="AI316" s="144"/>
      <c r="AJ316" s="144"/>
      <c r="AK316" s="143"/>
      <c r="AL316" s="143"/>
      <c r="AM316" s="142"/>
      <c r="AN316" s="142"/>
      <c r="AO316" s="142"/>
      <c r="AP316" s="142"/>
      <c r="AQ316" s="142"/>
      <c r="AR316" s="143"/>
      <c r="AS316" s="143"/>
      <c r="AT316" s="143"/>
      <c r="AU316" s="143"/>
      <c r="AV316" s="143"/>
      <c r="AW316" s="142"/>
      <c r="AX316" s="142"/>
    </row>
    <row r="317" spans="17:50" s="141" customFormat="1" x14ac:dyDescent="0.35">
      <c r="Q317" s="142"/>
      <c r="R317" s="142"/>
      <c r="S317" s="142"/>
      <c r="T317" s="142"/>
      <c r="U317" s="142"/>
      <c r="V317" s="142"/>
      <c r="W317" s="142"/>
      <c r="X317" s="142"/>
      <c r="Y317" s="143"/>
      <c r="Z317" s="144"/>
      <c r="AA317" s="144"/>
      <c r="AB317" s="144"/>
      <c r="AC317" s="144"/>
      <c r="AD317" s="144"/>
      <c r="AE317" s="144"/>
      <c r="AF317" s="144"/>
      <c r="AG317" s="144"/>
      <c r="AH317" s="144"/>
      <c r="AI317" s="144"/>
      <c r="AJ317" s="144"/>
      <c r="AK317" s="143"/>
      <c r="AL317" s="143"/>
      <c r="AM317" s="142"/>
      <c r="AN317" s="142"/>
      <c r="AO317" s="142"/>
      <c r="AP317" s="142"/>
      <c r="AQ317" s="142"/>
      <c r="AR317" s="143"/>
      <c r="AS317" s="143"/>
      <c r="AT317" s="143"/>
      <c r="AU317" s="143"/>
      <c r="AV317" s="143"/>
      <c r="AW317" s="142"/>
      <c r="AX317" s="142"/>
    </row>
    <row r="318" spans="17:50" s="141" customFormat="1" x14ac:dyDescent="0.35">
      <c r="Q318" s="142"/>
      <c r="R318" s="142"/>
      <c r="S318" s="142"/>
      <c r="T318" s="142"/>
      <c r="U318" s="142"/>
      <c r="V318" s="142"/>
      <c r="W318" s="142"/>
      <c r="X318" s="142"/>
      <c r="Y318" s="143"/>
      <c r="Z318" s="144"/>
      <c r="AA318" s="144"/>
      <c r="AB318" s="144"/>
      <c r="AC318" s="144"/>
      <c r="AD318" s="144"/>
      <c r="AE318" s="144"/>
      <c r="AF318" s="144"/>
      <c r="AG318" s="144"/>
      <c r="AH318" s="144"/>
      <c r="AI318" s="144"/>
      <c r="AJ318" s="144"/>
      <c r="AK318" s="143"/>
      <c r="AL318" s="143"/>
      <c r="AM318" s="142"/>
      <c r="AN318" s="142"/>
      <c r="AO318" s="142"/>
      <c r="AP318" s="142"/>
      <c r="AQ318" s="142"/>
      <c r="AR318" s="143"/>
      <c r="AS318" s="143"/>
      <c r="AT318" s="143"/>
      <c r="AU318" s="143"/>
      <c r="AV318" s="143"/>
      <c r="AW318" s="142"/>
      <c r="AX318" s="142"/>
    </row>
    <row r="319" spans="17:50" s="141" customFormat="1" x14ac:dyDescent="0.35">
      <c r="Q319" s="142"/>
      <c r="R319" s="142"/>
      <c r="S319" s="142"/>
      <c r="T319" s="142"/>
      <c r="U319" s="142"/>
      <c r="V319" s="142"/>
      <c r="W319" s="142"/>
      <c r="X319" s="142"/>
      <c r="Y319" s="143"/>
      <c r="Z319" s="144"/>
      <c r="AA319" s="144"/>
      <c r="AB319" s="144"/>
      <c r="AC319" s="144"/>
      <c r="AD319" s="144"/>
      <c r="AE319" s="144"/>
      <c r="AF319" s="144"/>
      <c r="AG319" s="144"/>
      <c r="AH319" s="144"/>
      <c r="AI319" s="144"/>
      <c r="AJ319" s="144"/>
      <c r="AK319" s="143"/>
      <c r="AL319" s="143"/>
      <c r="AM319" s="142"/>
      <c r="AN319" s="142"/>
      <c r="AO319" s="142"/>
      <c r="AP319" s="142"/>
      <c r="AQ319" s="142"/>
      <c r="AR319" s="143"/>
      <c r="AS319" s="143"/>
      <c r="AT319" s="143"/>
      <c r="AU319" s="143"/>
      <c r="AV319" s="143"/>
      <c r="AW319" s="142"/>
      <c r="AX319" s="142"/>
    </row>
    <row r="320" spans="17:50" s="141" customFormat="1" x14ac:dyDescent="0.35">
      <c r="Q320" s="142"/>
      <c r="R320" s="142"/>
      <c r="S320" s="142"/>
      <c r="T320" s="142"/>
      <c r="U320" s="142"/>
      <c r="V320" s="142"/>
      <c r="W320" s="142"/>
      <c r="X320" s="142"/>
      <c r="Y320" s="143"/>
      <c r="Z320" s="144"/>
      <c r="AA320" s="144"/>
      <c r="AB320" s="144"/>
      <c r="AC320" s="144"/>
      <c r="AD320" s="144"/>
      <c r="AE320" s="144"/>
      <c r="AF320" s="144"/>
      <c r="AG320" s="144"/>
      <c r="AH320" s="144"/>
      <c r="AI320" s="144"/>
      <c r="AJ320" s="144"/>
      <c r="AK320" s="143"/>
      <c r="AL320" s="143"/>
      <c r="AM320" s="142"/>
      <c r="AN320" s="142"/>
      <c r="AO320" s="142"/>
      <c r="AP320" s="142"/>
      <c r="AQ320" s="142"/>
      <c r="AR320" s="143"/>
      <c r="AS320" s="143"/>
      <c r="AT320" s="143"/>
      <c r="AU320" s="143"/>
      <c r="AV320" s="143"/>
      <c r="AW320" s="142"/>
      <c r="AX320" s="142"/>
    </row>
    <row r="321" spans="17:50" s="141" customFormat="1" x14ac:dyDescent="0.35">
      <c r="Q321" s="142"/>
      <c r="R321" s="142"/>
      <c r="S321" s="142"/>
      <c r="T321" s="142"/>
      <c r="U321" s="142"/>
      <c r="V321" s="142"/>
      <c r="W321" s="142"/>
      <c r="X321" s="142"/>
      <c r="Y321" s="143"/>
      <c r="Z321" s="144"/>
      <c r="AA321" s="144"/>
      <c r="AB321" s="144"/>
      <c r="AC321" s="144"/>
      <c r="AD321" s="144"/>
      <c r="AE321" s="144"/>
      <c r="AF321" s="144"/>
      <c r="AG321" s="144"/>
      <c r="AH321" s="144"/>
      <c r="AI321" s="144"/>
      <c r="AJ321" s="144"/>
      <c r="AK321" s="143"/>
      <c r="AL321" s="143"/>
      <c r="AM321" s="142"/>
      <c r="AN321" s="142"/>
      <c r="AO321" s="142"/>
      <c r="AP321" s="142"/>
      <c r="AQ321" s="142"/>
      <c r="AR321" s="143"/>
      <c r="AS321" s="143"/>
      <c r="AT321" s="143"/>
      <c r="AU321" s="143"/>
      <c r="AV321" s="143"/>
      <c r="AW321" s="142"/>
      <c r="AX321" s="142"/>
    </row>
    <row r="322" spans="17:50" s="141" customFormat="1" x14ac:dyDescent="0.35">
      <c r="Q322" s="142"/>
      <c r="R322" s="142"/>
      <c r="S322" s="142"/>
      <c r="T322" s="142"/>
      <c r="U322" s="142"/>
      <c r="V322" s="142"/>
      <c r="W322" s="142"/>
      <c r="X322" s="142"/>
      <c r="Y322" s="143"/>
      <c r="Z322" s="144"/>
      <c r="AA322" s="144"/>
      <c r="AB322" s="144"/>
      <c r="AC322" s="144"/>
      <c r="AD322" s="144"/>
      <c r="AE322" s="144"/>
      <c r="AF322" s="144"/>
      <c r="AG322" s="144"/>
      <c r="AH322" s="144"/>
      <c r="AI322" s="144"/>
      <c r="AJ322" s="144"/>
      <c r="AK322" s="143"/>
      <c r="AL322" s="143"/>
      <c r="AM322" s="142"/>
      <c r="AN322" s="142"/>
      <c r="AO322" s="142"/>
      <c r="AP322" s="142"/>
      <c r="AQ322" s="142"/>
      <c r="AR322" s="143"/>
      <c r="AS322" s="143"/>
      <c r="AT322" s="143"/>
      <c r="AU322" s="143"/>
      <c r="AV322" s="143"/>
      <c r="AW322" s="142"/>
      <c r="AX322" s="142"/>
    </row>
    <row r="323" spans="17:50" s="141" customFormat="1" x14ac:dyDescent="0.35">
      <c r="Q323" s="142"/>
      <c r="R323" s="142"/>
      <c r="S323" s="142"/>
      <c r="T323" s="142"/>
      <c r="U323" s="142"/>
      <c r="V323" s="142"/>
      <c r="W323" s="142"/>
      <c r="X323" s="142"/>
      <c r="Y323" s="143"/>
      <c r="Z323" s="144"/>
      <c r="AA323" s="144"/>
      <c r="AB323" s="144"/>
      <c r="AC323" s="144"/>
      <c r="AD323" s="144"/>
      <c r="AE323" s="144"/>
      <c r="AF323" s="144"/>
      <c r="AG323" s="144"/>
      <c r="AH323" s="144"/>
      <c r="AI323" s="144"/>
      <c r="AJ323" s="144"/>
      <c r="AK323" s="143"/>
      <c r="AL323" s="143"/>
      <c r="AM323" s="142"/>
      <c r="AN323" s="142"/>
      <c r="AO323" s="142"/>
      <c r="AP323" s="142"/>
      <c r="AQ323" s="142"/>
      <c r="AR323" s="143"/>
      <c r="AS323" s="143"/>
      <c r="AT323" s="143"/>
      <c r="AU323" s="143"/>
      <c r="AV323" s="143"/>
      <c r="AW323" s="142"/>
      <c r="AX323" s="142"/>
    </row>
  </sheetData>
  <sheetProtection algorithmName="SHA-512" hashValue="5XzN+LpmM2NaIl9iu2aW+YwPffe8sEfCuK9TbQ0R+zUOXtQV7Qe0y5HpbBp9mjzTEtKL17J37i2dr7QI532PyQ==" saltValue="oXCw8mNDHfXRJmnmanOIOw==" spinCount="100000" sheet="1" selectLockedCells="1"/>
  <mergeCells count="106">
    <mergeCell ref="H23:K23"/>
    <mergeCell ref="L23:M24"/>
    <mergeCell ref="H27:M27"/>
    <mergeCell ref="H24:J24"/>
    <mergeCell ref="C15:D15"/>
    <mergeCell ref="E15:M15"/>
    <mergeCell ref="C18:C22"/>
    <mergeCell ref="H20:K20"/>
    <mergeCell ref="H22:J22"/>
    <mergeCell ref="D20:E20"/>
    <mergeCell ref="H30:M30"/>
    <mergeCell ref="F30:G30"/>
    <mergeCell ref="F20:G20"/>
    <mergeCell ref="F21:G21"/>
    <mergeCell ref="C30:E30"/>
    <mergeCell ref="C26:M26"/>
    <mergeCell ref="F28:G28"/>
    <mergeCell ref="H28:M28"/>
    <mergeCell ref="C28:E28"/>
    <mergeCell ref="C27:E27"/>
    <mergeCell ref="D23:E23"/>
    <mergeCell ref="F23:G23"/>
    <mergeCell ref="C29:E29"/>
    <mergeCell ref="F29:G29"/>
    <mergeCell ref="H29:M29"/>
    <mergeCell ref="F27:G27"/>
    <mergeCell ref="C3:M3"/>
    <mergeCell ref="D18:E18"/>
    <mergeCell ref="F18:G18"/>
    <mergeCell ref="H18:K18"/>
    <mergeCell ref="L21:M21"/>
    <mergeCell ref="L18:M18"/>
    <mergeCell ref="H19:J19"/>
    <mergeCell ref="D21:E21"/>
    <mergeCell ref="H21:K21"/>
    <mergeCell ref="J5:K5"/>
    <mergeCell ref="D5:H5"/>
    <mergeCell ref="D7:L7"/>
    <mergeCell ref="C4:M4"/>
    <mergeCell ref="C9:D9"/>
    <mergeCell ref="E9:M9"/>
    <mergeCell ref="C10:D10"/>
    <mergeCell ref="E10:M10"/>
    <mergeCell ref="C11:D11"/>
    <mergeCell ref="E11:M11"/>
    <mergeCell ref="C13:D13"/>
    <mergeCell ref="E13:M13"/>
    <mergeCell ref="C54:M54"/>
    <mergeCell ref="F50:G50"/>
    <mergeCell ref="D38:E38"/>
    <mergeCell ref="D39:E39"/>
    <mergeCell ref="D40:E40"/>
    <mergeCell ref="D41:E41"/>
    <mergeCell ref="D42:E42"/>
    <mergeCell ref="D43:E43"/>
    <mergeCell ref="D44:E44"/>
    <mergeCell ref="D45:E45"/>
    <mergeCell ref="D46:E46"/>
    <mergeCell ref="D47:E47"/>
    <mergeCell ref="D48:E48"/>
    <mergeCell ref="H53:M53"/>
    <mergeCell ref="F53:G53"/>
    <mergeCell ref="C53:E53"/>
    <mergeCell ref="F52:G52"/>
    <mergeCell ref="C51:E51"/>
    <mergeCell ref="C52:E52"/>
    <mergeCell ref="F51:G51"/>
    <mergeCell ref="H51:M51"/>
    <mergeCell ref="D49:E49"/>
    <mergeCell ref="D50:E50"/>
    <mergeCell ref="H52:M52"/>
    <mergeCell ref="H31:M31"/>
    <mergeCell ref="C31:E31"/>
    <mergeCell ref="F31:G31"/>
    <mergeCell ref="C35:M35"/>
    <mergeCell ref="D37:E37"/>
    <mergeCell ref="H36:M36"/>
    <mergeCell ref="F37:G37"/>
    <mergeCell ref="H37:M37"/>
    <mergeCell ref="C38:C49"/>
    <mergeCell ref="D36:E36"/>
    <mergeCell ref="F36:G36"/>
    <mergeCell ref="F41:G41"/>
    <mergeCell ref="H41:M41"/>
    <mergeCell ref="F42:G42"/>
    <mergeCell ref="H42:M42"/>
    <mergeCell ref="F43:G43"/>
    <mergeCell ref="H43:M43"/>
    <mergeCell ref="F38:G38"/>
    <mergeCell ref="H38:M38"/>
    <mergeCell ref="F39:G39"/>
    <mergeCell ref="H39:M39"/>
    <mergeCell ref="F40:G40"/>
    <mergeCell ref="H40:M40"/>
    <mergeCell ref="F47:G47"/>
    <mergeCell ref="H47:M47"/>
    <mergeCell ref="F48:G48"/>
    <mergeCell ref="H48:M48"/>
    <mergeCell ref="F49:G49"/>
    <mergeCell ref="H49:M49"/>
    <mergeCell ref="F44:G44"/>
    <mergeCell ref="H44:M44"/>
    <mergeCell ref="F45:G45"/>
    <mergeCell ref="H45:M45"/>
    <mergeCell ref="F46:G46"/>
    <mergeCell ref="H46:M46"/>
  </mergeCells>
  <phoneticPr fontId="3"/>
  <pageMargins left="0.70866141732283472" right="0.51181102362204722" top="0.55118110236220474" bottom="0.55118110236220474" header="0.31496062992125984" footer="0.31496062992125984"/>
  <pageSetup paperSize="9" scale="64"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CEFC4BA3-8287-4129-BC60-8BAD733C57F4}">
          <x14:formula1>
            <xm:f>list!$B$2:$B$10</xm:f>
          </x14:formula1>
          <xm:sqref>E9:M9</xm:sqref>
        </x14:dataValidation>
        <x14:dataValidation type="list" allowBlank="1" showInputMessage="1" showErrorMessage="1" xr:uid="{71ECD3E5-131F-4E4C-AE97-81250FB34273}">
          <x14:formula1>
            <xm:f>list!$A$2:$A$10</xm:f>
          </x14:formula1>
          <xm:sqref>E13:M13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EED7A-9AA9-44CC-BA71-38691076EF66}">
  <sheetPr>
    <pageSetUpPr fitToPage="1"/>
  </sheetPr>
  <dimension ref="B1:S69"/>
  <sheetViews>
    <sheetView showGridLines="0" topLeftCell="A52" zoomScaleNormal="100" workbookViewId="0">
      <selection activeCell="P60" sqref="P60"/>
    </sheetView>
  </sheetViews>
  <sheetFormatPr defaultColWidth="9.140625" defaultRowHeight="19.5" x14ac:dyDescent="0.35"/>
  <cols>
    <col min="1" max="1" width="1" style="65" customWidth="1"/>
    <col min="2" max="2" width="3" style="65" customWidth="1"/>
    <col min="3" max="3" width="14.85546875" style="65" bestFit="1" customWidth="1"/>
    <col min="4" max="4" width="12.85546875" style="66" customWidth="1"/>
    <col min="5" max="5" width="1.28515625" style="65" customWidth="1"/>
    <col min="6" max="6" width="3.42578125" style="65" customWidth="1"/>
    <col min="7" max="7" width="19.5703125" style="65" customWidth="1"/>
    <col min="8" max="8" width="6" style="65" customWidth="1"/>
    <col min="9" max="9" width="8.85546875" style="65" bestFit="1" customWidth="1"/>
    <col min="10" max="10" width="4.85546875" style="65" customWidth="1"/>
    <col min="11" max="11" width="7.7109375" style="65" customWidth="1"/>
    <col min="12" max="12" width="7.140625" style="66" customWidth="1"/>
    <col min="13" max="13" width="8.85546875" style="67" customWidth="1"/>
    <col min="14" max="14" width="8.140625" style="65" bestFit="1" customWidth="1"/>
    <col min="15" max="15" width="13.85546875" style="67" customWidth="1"/>
    <col min="16" max="16" width="10.42578125" style="67" customWidth="1"/>
    <col min="17" max="17" width="14.7109375" style="67" customWidth="1"/>
    <col min="18" max="18" width="13.7109375" style="65" customWidth="1"/>
    <col min="19" max="19" width="1.28515625" style="65" customWidth="1"/>
    <col min="20" max="16384" width="9.140625" style="65"/>
  </cols>
  <sheetData>
    <row r="1" spans="2:19" ht="10.5" customHeight="1" x14ac:dyDescent="0.35"/>
    <row r="2" spans="2:19" ht="21.75" customHeight="1" x14ac:dyDescent="0.35">
      <c r="C2" s="68"/>
    </row>
    <row r="3" spans="2:19" ht="29.25" customHeight="1" x14ac:dyDescent="0.35">
      <c r="B3" s="575" t="str">
        <f>別紙１の１!D2</f>
        <v>国立公園等の自然を活用した滞在型観光コンテンツ創出事業</v>
      </c>
      <c r="C3" s="575"/>
      <c r="D3" s="575"/>
      <c r="E3" s="575"/>
      <c r="F3" s="575"/>
      <c r="G3" s="575"/>
      <c r="H3" s="575"/>
      <c r="I3" s="575"/>
      <c r="J3" s="575"/>
      <c r="K3" s="575"/>
      <c r="L3" s="575"/>
      <c r="M3" s="575"/>
      <c r="N3" s="575"/>
      <c r="O3" s="575"/>
      <c r="P3" s="575"/>
      <c r="Q3" s="575"/>
      <c r="R3" s="575"/>
    </row>
    <row r="4" spans="2:19" ht="29.25" customHeight="1" x14ac:dyDescent="0.35">
      <c r="B4" s="576" t="s">
        <v>281</v>
      </c>
      <c r="C4" s="576"/>
      <c r="D4" s="576"/>
      <c r="E4" s="576"/>
      <c r="F4" s="576"/>
      <c r="G4" s="576"/>
      <c r="H4" s="576"/>
      <c r="I4" s="576"/>
      <c r="J4" s="576"/>
      <c r="K4" s="576"/>
      <c r="L4" s="576"/>
      <c r="M4" s="576"/>
      <c r="N4" s="576"/>
      <c r="O4" s="576"/>
      <c r="P4" s="576"/>
      <c r="Q4" s="576"/>
      <c r="R4" s="576"/>
    </row>
    <row r="5" spans="2:19" s="69" customFormat="1" ht="23.1" customHeight="1" x14ac:dyDescent="0.35">
      <c r="C5" s="70" t="s">
        <v>277</v>
      </c>
      <c r="D5" s="577" t="str">
        <f>IF(様式第１の１!E24="","",様式第１の１!E24)</f>
        <v/>
      </c>
      <c r="E5" s="577"/>
      <c r="F5" s="577"/>
      <c r="G5" s="577"/>
      <c r="H5" s="577"/>
      <c r="I5" s="577"/>
      <c r="J5" s="577"/>
      <c r="K5" s="577"/>
      <c r="L5" s="577"/>
      <c r="M5" s="577"/>
      <c r="N5" s="577"/>
      <c r="O5" s="577"/>
      <c r="P5" s="577"/>
      <c r="Q5" s="577"/>
      <c r="R5" s="577"/>
      <c r="S5" s="577"/>
    </row>
    <row r="6" spans="2:19" s="69" customFormat="1" ht="23.1" customHeight="1" x14ac:dyDescent="0.35">
      <c r="C6" s="70" t="s">
        <v>254</v>
      </c>
      <c r="D6" s="578" t="str">
        <f>IF(様式第１の１!E17="","",様式第１の１!E17)</f>
        <v/>
      </c>
      <c r="E6" s="578"/>
      <c r="F6" s="578"/>
      <c r="G6" s="578"/>
      <c r="H6" s="578"/>
      <c r="I6" s="578"/>
      <c r="J6" s="578"/>
      <c r="K6" s="578"/>
      <c r="L6" s="578"/>
      <c r="M6" s="578"/>
      <c r="N6" s="578"/>
      <c r="O6" s="578"/>
      <c r="P6" s="578"/>
      <c r="Q6" s="578"/>
      <c r="R6" s="578"/>
    </row>
    <row r="7" spans="2:19" s="69" customFormat="1" ht="23.1" customHeight="1" x14ac:dyDescent="0.35">
      <c r="B7" s="71"/>
      <c r="D7" s="72"/>
      <c r="L7" s="72"/>
      <c r="M7" s="73"/>
      <c r="O7" s="74" t="s">
        <v>255</v>
      </c>
      <c r="P7" s="74"/>
      <c r="Q7" s="74"/>
      <c r="R7" s="74"/>
    </row>
    <row r="8" spans="2:19" s="69" customFormat="1" ht="22.5" customHeight="1" x14ac:dyDescent="0.35">
      <c r="B8" s="579" t="s">
        <v>256</v>
      </c>
      <c r="C8" s="580"/>
      <c r="D8" s="583" t="s">
        <v>257</v>
      </c>
      <c r="E8" s="583" t="s">
        <v>282</v>
      </c>
      <c r="F8" s="583"/>
      <c r="G8" s="583"/>
      <c r="H8" s="583"/>
      <c r="I8" s="583"/>
      <c r="J8" s="583"/>
      <c r="K8" s="583"/>
      <c r="L8" s="583"/>
      <c r="M8" s="583"/>
      <c r="N8" s="583"/>
      <c r="O8" s="585"/>
      <c r="P8" s="75" t="s">
        <v>283</v>
      </c>
      <c r="Q8" s="75" t="s">
        <v>284</v>
      </c>
      <c r="R8" s="586" t="s">
        <v>285</v>
      </c>
    </row>
    <row r="9" spans="2:19" s="69" customFormat="1" ht="22.5" customHeight="1" x14ac:dyDescent="0.35">
      <c r="B9" s="581"/>
      <c r="C9" s="582"/>
      <c r="D9" s="584"/>
      <c r="E9" s="588"/>
      <c r="F9" s="589"/>
      <c r="G9" s="589"/>
      <c r="H9" s="589"/>
      <c r="I9" s="589"/>
      <c r="J9" s="589"/>
      <c r="K9" s="589"/>
      <c r="L9" s="589"/>
      <c r="M9" s="589"/>
      <c r="N9" s="589"/>
      <c r="O9" s="76" t="s">
        <v>286</v>
      </c>
      <c r="P9" s="77" t="s">
        <v>287</v>
      </c>
      <c r="Q9" s="77" t="s">
        <v>288</v>
      </c>
      <c r="R9" s="587"/>
    </row>
    <row r="10" spans="2:19" s="69" customFormat="1" ht="20.100000000000001" customHeight="1" x14ac:dyDescent="0.35">
      <c r="B10" s="78" t="s">
        <v>258</v>
      </c>
      <c r="C10" s="79"/>
      <c r="D10" s="80"/>
      <c r="E10" s="590"/>
      <c r="F10" s="591"/>
      <c r="G10" s="591"/>
      <c r="H10" s="591"/>
      <c r="I10" s="591"/>
      <c r="J10" s="591"/>
      <c r="K10" s="591"/>
      <c r="L10" s="591"/>
      <c r="M10" s="591"/>
      <c r="N10" s="592"/>
      <c r="O10" s="233"/>
      <c r="P10" s="83"/>
      <c r="Q10" s="84">
        <f>O10+P10</f>
        <v>0</v>
      </c>
      <c r="R10" s="234"/>
    </row>
    <row r="11" spans="2:19" s="69" customFormat="1" ht="20.100000000000001" customHeight="1" x14ac:dyDescent="0.35">
      <c r="B11" s="85"/>
      <c r="C11" s="86"/>
      <c r="D11" s="87"/>
      <c r="E11" s="567"/>
      <c r="F11" s="568"/>
      <c r="G11" s="568"/>
      <c r="H11" s="568"/>
      <c r="I11" s="568"/>
      <c r="J11" s="568"/>
      <c r="K11" s="568"/>
      <c r="L11" s="568"/>
      <c r="M11" s="568"/>
      <c r="N11" s="569"/>
      <c r="O11" s="233"/>
      <c r="P11" s="88"/>
      <c r="Q11" s="89">
        <f t="shared" ref="Q11:Q14" si="0">O11+P11</f>
        <v>0</v>
      </c>
      <c r="R11" s="235"/>
    </row>
    <row r="12" spans="2:19" s="69" customFormat="1" ht="20.100000000000001" customHeight="1" x14ac:dyDescent="0.35">
      <c r="B12" s="85"/>
      <c r="C12" s="86"/>
      <c r="D12" s="91"/>
      <c r="E12" s="567"/>
      <c r="F12" s="568"/>
      <c r="G12" s="568"/>
      <c r="H12" s="568"/>
      <c r="I12" s="568"/>
      <c r="J12" s="568"/>
      <c r="K12" s="568"/>
      <c r="L12" s="568"/>
      <c r="M12" s="568"/>
      <c r="N12" s="569"/>
      <c r="O12" s="233"/>
      <c r="P12" s="88"/>
      <c r="Q12" s="89">
        <f t="shared" si="0"/>
        <v>0</v>
      </c>
      <c r="R12" s="235"/>
    </row>
    <row r="13" spans="2:19" s="69" customFormat="1" ht="20.100000000000001" customHeight="1" x14ac:dyDescent="0.35">
      <c r="B13" s="85"/>
      <c r="C13" s="86"/>
      <c r="D13" s="91"/>
      <c r="E13" s="567"/>
      <c r="F13" s="568"/>
      <c r="G13" s="568"/>
      <c r="H13" s="568"/>
      <c r="I13" s="568"/>
      <c r="J13" s="568"/>
      <c r="K13" s="568"/>
      <c r="L13" s="568"/>
      <c r="M13" s="568"/>
      <c r="N13" s="569"/>
      <c r="O13" s="233"/>
      <c r="P13" s="88"/>
      <c r="Q13" s="89">
        <f t="shared" si="0"/>
        <v>0</v>
      </c>
      <c r="R13" s="235"/>
    </row>
    <row r="14" spans="2:19" s="69" customFormat="1" ht="20.100000000000001" customHeight="1" x14ac:dyDescent="0.35">
      <c r="B14" s="85"/>
      <c r="C14" s="86"/>
      <c r="D14" s="91"/>
      <c r="E14" s="567"/>
      <c r="F14" s="568"/>
      <c r="G14" s="568"/>
      <c r="H14" s="568"/>
      <c r="I14" s="568"/>
      <c r="J14" s="568"/>
      <c r="K14" s="568"/>
      <c r="L14" s="568"/>
      <c r="M14" s="568"/>
      <c r="N14" s="569"/>
      <c r="O14" s="233"/>
      <c r="P14" s="88"/>
      <c r="Q14" s="89">
        <f t="shared" si="0"/>
        <v>0</v>
      </c>
      <c r="R14" s="235"/>
    </row>
    <row r="15" spans="2:19" s="69" customFormat="1" ht="23.1" customHeight="1" x14ac:dyDescent="0.35">
      <c r="B15" s="573" t="s">
        <v>259</v>
      </c>
      <c r="C15" s="574"/>
      <c r="D15" s="92">
        <f>O15</f>
        <v>0</v>
      </c>
      <c r="L15" s="72"/>
      <c r="M15" s="224" t="s">
        <v>260</v>
      </c>
      <c r="N15" s="94"/>
      <c r="O15" s="95">
        <f>SUM(O10:O14)</f>
        <v>0</v>
      </c>
      <c r="P15" s="89"/>
      <c r="Q15" s="89"/>
      <c r="R15" s="90"/>
    </row>
    <row r="16" spans="2:19" s="69" customFormat="1" ht="8.1" customHeight="1" x14ac:dyDescent="0.35">
      <c r="B16" s="96"/>
      <c r="C16" s="97"/>
      <c r="D16" s="98"/>
      <c r="E16" s="99"/>
      <c r="F16" s="99"/>
      <c r="G16" s="99"/>
      <c r="H16" s="99"/>
      <c r="I16" s="99"/>
      <c r="J16" s="99"/>
      <c r="K16" s="99"/>
      <c r="L16" s="100"/>
      <c r="M16" s="93"/>
      <c r="N16" s="94"/>
      <c r="O16" s="95"/>
      <c r="P16" s="101"/>
      <c r="Q16" s="101"/>
      <c r="R16" s="102"/>
    </row>
    <row r="17" spans="2:18" s="69" customFormat="1" ht="23.1" customHeight="1" x14ac:dyDescent="0.35">
      <c r="B17" s="103" t="s">
        <v>261</v>
      </c>
      <c r="C17" s="86"/>
      <c r="D17" s="91"/>
      <c r="L17" s="72"/>
      <c r="M17" s="73"/>
      <c r="O17" s="82"/>
      <c r="P17" s="82"/>
      <c r="Q17" s="82"/>
      <c r="R17" s="90"/>
    </row>
    <row r="18" spans="2:18" s="69" customFormat="1" ht="20.100000000000001" customHeight="1" x14ac:dyDescent="0.35">
      <c r="B18" s="85"/>
      <c r="C18" s="104" t="s">
        <v>262</v>
      </c>
      <c r="D18" s="92">
        <f>O20</f>
        <v>0</v>
      </c>
      <c r="E18" s="567"/>
      <c r="F18" s="568"/>
      <c r="G18" s="568"/>
      <c r="H18" s="568"/>
      <c r="I18" s="568"/>
      <c r="J18" s="568"/>
      <c r="K18" s="568"/>
      <c r="L18" s="568"/>
      <c r="M18" s="568"/>
      <c r="N18" s="569"/>
      <c r="O18" s="233"/>
      <c r="P18" s="233"/>
      <c r="Q18" s="82">
        <f>O18+P18</f>
        <v>0</v>
      </c>
      <c r="R18" s="235"/>
    </row>
    <row r="19" spans="2:18" s="69" customFormat="1" ht="20.100000000000001" customHeight="1" x14ac:dyDescent="0.35">
      <c r="B19" s="85"/>
      <c r="C19" s="104"/>
      <c r="D19" s="87"/>
      <c r="E19" s="567"/>
      <c r="F19" s="568"/>
      <c r="G19" s="568"/>
      <c r="H19" s="568"/>
      <c r="I19" s="568"/>
      <c r="J19" s="568"/>
      <c r="K19" s="568"/>
      <c r="L19" s="568"/>
      <c r="M19" s="568"/>
      <c r="N19" s="569"/>
      <c r="O19" s="233"/>
      <c r="P19" s="233"/>
      <c r="Q19" s="82">
        <f>O19+P19</f>
        <v>0</v>
      </c>
      <c r="R19" s="235"/>
    </row>
    <row r="20" spans="2:18" s="69" customFormat="1" ht="23.1" customHeight="1" x14ac:dyDescent="0.35">
      <c r="B20" s="85"/>
      <c r="C20" s="86"/>
      <c r="D20" s="91"/>
      <c r="I20" s="563" t="s">
        <v>263</v>
      </c>
      <c r="J20" s="563"/>
      <c r="K20" s="564"/>
      <c r="L20" s="564"/>
      <c r="M20" s="105"/>
      <c r="N20" s="94"/>
      <c r="O20" s="95">
        <f>SUM(O18:O19)</f>
        <v>0</v>
      </c>
      <c r="P20" s="106"/>
      <c r="Q20" s="106"/>
      <c r="R20" s="90"/>
    </row>
    <row r="21" spans="2:18" s="69" customFormat="1" ht="8.1" customHeight="1" x14ac:dyDescent="0.35">
      <c r="B21" s="85"/>
      <c r="C21" s="86"/>
      <c r="D21" s="91"/>
      <c r="L21" s="72"/>
      <c r="M21" s="73"/>
      <c r="O21" s="82"/>
      <c r="P21" s="82"/>
      <c r="Q21" s="82"/>
      <c r="R21" s="90"/>
    </row>
    <row r="22" spans="2:18" s="69" customFormat="1" ht="20.100000000000001" customHeight="1" x14ac:dyDescent="0.35">
      <c r="B22" s="85"/>
      <c r="C22" s="104" t="s">
        <v>264</v>
      </c>
      <c r="D22" s="92">
        <f>O24</f>
        <v>0</v>
      </c>
      <c r="E22" s="567"/>
      <c r="F22" s="568"/>
      <c r="G22" s="568"/>
      <c r="H22" s="568"/>
      <c r="I22" s="568"/>
      <c r="J22" s="568"/>
      <c r="K22" s="568"/>
      <c r="L22" s="568"/>
      <c r="M22" s="568"/>
      <c r="N22" s="569"/>
      <c r="O22" s="233"/>
      <c r="P22" s="233"/>
      <c r="Q22" s="82">
        <f t="shared" ref="Q22:Q23" si="1">O22+P22</f>
        <v>0</v>
      </c>
      <c r="R22" s="235"/>
    </row>
    <row r="23" spans="2:18" s="69" customFormat="1" ht="20.100000000000001" customHeight="1" x14ac:dyDescent="0.35">
      <c r="B23" s="85"/>
      <c r="C23" s="104"/>
      <c r="D23" s="87"/>
      <c r="E23" s="567"/>
      <c r="F23" s="568"/>
      <c r="G23" s="568"/>
      <c r="H23" s="568"/>
      <c r="I23" s="568"/>
      <c r="J23" s="568"/>
      <c r="K23" s="568"/>
      <c r="L23" s="568"/>
      <c r="M23" s="568"/>
      <c r="N23" s="569"/>
      <c r="O23" s="233"/>
      <c r="P23" s="233"/>
      <c r="Q23" s="82">
        <f t="shared" si="1"/>
        <v>0</v>
      </c>
      <c r="R23" s="235"/>
    </row>
    <row r="24" spans="2:18" s="69" customFormat="1" ht="23.1" customHeight="1" x14ac:dyDescent="0.35">
      <c r="B24" s="85"/>
      <c r="C24" s="86"/>
      <c r="D24" s="91"/>
      <c r="I24" s="563" t="s">
        <v>263</v>
      </c>
      <c r="J24" s="563"/>
      <c r="K24" s="564"/>
      <c r="L24" s="564"/>
      <c r="M24" s="105"/>
      <c r="N24" s="94"/>
      <c r="O24" s="95">
        <f>SUM(O22:O23)</f>
        <v>0</v>
      </c>
      <c r="P24" s="106"/>
      <c r="Q24" s="106"/>
      <c r="R24" s="90"/>
    </row>
    <row r="25" spans="2:18" s="69" customFormat="1" ht="8.1" customHeight="1" x14ac:dyDescent="0.35">
      <c r="B25" s="85"/>
      <c r="C25" s="86"/>
      <c r="D25" s="91"/>
      <c r="L25" s="72"/>
      <c r="M25" s="562"/>
      <c r="N25" s="562"/>
      <c r="O25" s="82"/>
      <c r="P25" s="82"/>
      <c r="Q25" s="82"/>
      <c r="R25" s="90"/>
    </row>
    <row r="26" spans="2:18" s="69" customFormat="1" ht="20.100000000000001" customHeight="1" x14ac:dyDescent="0.35">
      <c r="B26" s="85"/>
      <c r="C26" s="104" t="s">
        <v>265</v>
      </c>
      <c r="D26" s="92">
        <f>O28</f>
        <v>0</v>
      </c>
      <c r="E26" s="567"/>
      <c r="F26" s="568"/>
      <c r="G26" s="568"/>
      <c r="H26" s="568"/>
      <c r="I26" s="568"/>
      <c r="J26" s="568"/>
      <c r="K26" s="568"/>
      <c r="L26" s="568"/>
      <c r="M26" s="568"/>
      <c r="N26" s="569"/>
      <c r="O26" s="233"/>
      <c r="P26" s="233"/>
      <c r="Q26" s="82">
        <f t="shared" ref="Q26:Q27" si="2">O26+P26</f>
        <v>0</v>
      </c>
      <c r="R26" s="235"/>
    </row>
    <row r="27" spans="2:18" s="69" customFormat="1" ht="20.100000000000001" customHeight="1" x14ac:dyDescent="0.35">
      <c r="B27" s="85"/>
      <c r="C27" s="104"/>
      <c r="D27" s="87"/>
      <c r="E27" s="567"/>
      <c r="F27" s="568"/>
      <c r="G27" s="568"/>
      <c r="H27" s="568"/>
      <c r="I27" s="568"/>
      <c r="J27" s="568"/>
      <c r="K27" s="568"/>
      <c r="L27" s="568"/>
      <c r="M27" s="568"/>
      <c r="N27" s="569"/>
      <c r="O27" s="233"/>
      <c r="P27" s="233"/>
      <c r="Q27" s="82">
        <f t="shared" si="2"/>
        <v>0</v>
      </c>
      <c r="R27" s="235"/>
    </row>
    <row r="28" spans="2:18" s="69" customFormat="1" ht="20.100000000000001" customHeight="1" x14ac:dyDescent="0.35">
      <c r="B28" s="85"/>
      <c r="C28" s="104"/>
      <c r="D28" s="87"/>
      <c r="L28" s="72"/>
      <c r="M28" s="93" t="s">
        <v>260</v>
      </c>
      <c r="N28" s="94"/>
      <c r="O28" s="95">
        <f>SUM(O26:O27)</f>
        <v>0</v>
      </c>
      <c r="P28" s="106"/>
      <c r="Q28" s="106"/>
      <c r="R28" s="90"/>
    </row>
    <row r="29" spans="2:18" s="69" customFormat="1" ht="8.1" customHeight="1" x14ac:dyDescent="0.35">
      <c r="B29" s="85"/>
      <c r="C29" s="86"/>
      <c r="D29" s="91"/>
      <c r="L29" s="72"/>
      <c r="M29" s="562"/>
      <c r="N29" s="562"/>
      <c r="O29" s="82"/>
      <c r="P29" s="82"/>
      <c r="Q29" s="82"/>
      <c r="R29" s="90"/>
    </row>
    <row r="30" spans="2:18" s="69" customFormat="1" ht="20.100000000000001" customHeight="1" x14ac:dyDescent="0.35">
      <c r="B30" s="85"/>
      <c r="C30" s="104" t="s">
        <v>266</v>
      </c>
      <c r="D30" s="92">
        <f>O32</f>
        <v>0</v>
      </c>
      <c r="E30" s="567"/>
      <c r="F30" s="572"/>
      <c r="G30" s="572"/>
      <c r="H30" s="572"/>
      <c r="I30" s="572"/>
      <c r="J30" s="572"/>
      <c r="K30" s="572"/>
      <c r="L30" s="572"/>
      <c r="M30" s="572"/>
      <c r="N30" s="569"/>
      <c r="O30" s="233"/>
      <c r="P30" s="233"/>
      <c r="Q30" s="82">
        <f t="shared" ref="Q30:Q31" si="3">O30+P30</f>
        <v>0</v>
      </c>
      <c r="R30" s="235"/>
    </row>
    <row r="31" spans="2:18" s="69" customFormat="1" ht="20.100000000000001" customHeight="1" x14ac:dyDescent="0.35">
      <c r="B31" s="85"/>
      <c r="C31" s="104"/>
      <c r="D31" s="87"/>
      <c r="E31" s="567"/>
      <c r="F31" s="568"/>
      <c r="G31" s="568"/>
      <c r="H31" s="568"/>
      <c r="I31" s="568"/>
      <c r="J31" s="568"/>
      <c r="K31" s="568"/>
      <c r="L31" s="568"/>
      <c r="M31" s="568"/>
      <c r="N31" s="569"/>
      <c r="O31" s="233"/>
      <c r="P31" s="233"/>
      <c r="Q31" s="82">
        <f t="shared" si="3"/>
        <v>0</v>
      </c>
      <c r="R31" s="235"/>
    </row>
    <row r="32" spans="2:18" s="69" customFormat="1" ht="20.100000000000001" customHeight="1" x14ac:dyDescent="0.35">
      <c r="B32" s="85"/>
      <c r="C32" s="104"/>
      <c r="D32" s="87"/>
      <c r="L32" s="72"/>
      <c r="M32" s="93" t="s">
        <v>260</v>
      </c>
      <c r="N32" s="94"/>
      <c r="O32" s="95">
        <f>SUM(O30:O31)</f>
        <v>0</v>
      </c>
      <c r="P32" s="106"/>
      <c r="Q32" s="106"/>
      <c r="R32" s="90"/>
    </row>
    <row r="33" spans="2:18" s="69" customFormat="1" ht="8.1" customHeight="1" x14ac:dyDescent="0.35">
      <c r="B33" s="85"/>
      <c r="C33" s="86"/>
      <c r="D33" s="91"/>
      <c r="L33" s="72"/>
      <c r="M33" s="562"/>
      <c r="N33" s="562"/>
      <c r="O33" s="82"/>
      <c r="P33" s="82"/>
      <c r="Q33" s="82"/>
      <c r="R33" s="90"/>
    </row>
    <row r="34" spans="2:18" s="69" customFormat="1" ht="20.100000000000001" customHeight="1" x14ac:dyDescent="0.35">
      <c r="B34" s="85"/>
      <c r="C34" s="104" t="s">
        <v>267</v>
      </c>
      <c r="D34" s="92">
        <f>O36</f>
        <v>0</v>
      </c>
      <c r="E34" s="567"/>
      <c r="F34" s="568"/>
      <c r="G34" s="568"/>
      <c r="H34" s="568"/>
      <c r="I34" s="568"/>
      <c r="J34" s="568"/>
      <c r="K34" s="568"/>
      <c r="L34" s="568"/>
      <c r="M34" s="568"/>
      <c r="N34" s="569"/>
      <c r="O34" s="233"/>
      <c r="P34" s="233"/>
      <c r="Q34" s="82">
        <f t="shared" ref="Q34:Q35" si="4">O34+P34</f>
        <v>0</v>
      </c>
      <c r="R34" s="235"/>
    </row>
    <row r="35" spans="2:18" s="69" customFormat="1" ht="20.100000000000001" customHeight="1" x14ac:dyDescent="0.35">
      <c r="B35" s="85"/>
      <c r="C35" s="104"/>
      <c r="D35" s="87"/>
      <c r="E35" s="567"/>
      <c r="F35" s="568"/>
      <c r="G35" s="568"/>
      <c r="H35" s="568"/>
      <c r="I35" s="568"/>
      <c r="J35" s="568"/>
      <c r="K35" s="568"/>
      <c r="L35" s="568"/>
      <c r="M35" s="568"/>
      <c r="N35" s="569"/>
      <c r="O35" s="233"/>
      <c r="P35" s="233"/>
      <c r="Q35" s="82">
        <f t="shared" si="4"/>
        <v>0</v>
      </c>
      <c r="R35" s="235"/>
    </row>
    <row r="36" spans="2:18" s="69" customFormat="1" ht="20.100000000000001" customHeight="1" x14ac:dyDescent="0.35">
      <c r="B36" s="85"/>
      <c r="C36" s="104"/>
      <c r="D36" s="87"/>
      <c r="L36" s="72"/>
      <c r="M36" s="93" t="s">
        <v>260</v>
      </c>
      <c r="N36" s="94"/>
      <c r="O36" s="95">
        <f>SUM(O34:O35)</f>
        <v>0</v>
      </c>
      <c r="P36" s="106"/>
      <c r="Q36" s="106"/>
      <c r="R36" s="90"/>
    </row>
    <row r="37" spans="2:18" s="69" customFormat="1" ht="7.5" customHeight="1" x14ac:dyDescent="0.35">
      <c r="B37" s="85"/>
      <c r="C37" s="104"/>
      <c r="D37" s="87"/>
      <c r="L37" s="72"/>
      <c r="M37" s="107"/>
      <c r="N37" s="108"/>
      <c r="O37" s="106"/>
      <c r="P37" s="106"/>
      <c r="Q37" s="106"/>
      <c r="R37" s="90"/>
    </row>
    <row r="38" spans="2:18" s="69" customFormat="1" ht="20.100000000000001" customHeight="1" x14ac:dyDescent="0.35">
      <c r="B38" s="85"/>
      <c r="C38" s="104" t="s">
        <v>268</v>
      </c>
      <c r="D38" s="92">
        <f>O40</f>
        <v>0</v>
      </c>
      <c r="E38" s="567"/>
      <c r="F38" s="568"/>
      <c r="G38" s="568"/>
      <c r="H38" s="568"/>
      <c r="I38" s="568"/>
      <c r="J38" s="568"/>
      <c r="K38" s="568"/>
      <c r="L38" s="568"/>
      <c r="M38" s="568"/>
      <c r="N38" s="569"/>
      <c r="O38" s="233"/>
      <c r="P38" s="233"/>
      <c r="Q38" s="82">
        <f t="shared" ref="Q38:Q39" si="5">O38+P38</f>
        <v>0</v>
      </c>
      <c r="R38" s="235"/>
    </row>
    <row r="39" spans="2:18" s="69" customFormat="1" ht="20.100000000000001" customHeight="1" x14ac:dyDescent="0.35">
      <c r="B39" s="85"/>
      <c r="C39" s="104"/>
      <c r="D39" s="87"/>
      <c r="E39" s="567"/>
      <c r="F39" s="568"/>
      <c r="G39" s="568"/>
      <c r="H39" s="568"/>
      <c r="I39" s="568"/>
      <c r="J39" s="568"/>
      <c r="K39" s="568"/>
      <c r="L39" s="568"/>
      <c r="M39" s="568"/>
      <c r="N39" s="569"/>
      <c r="O39" s="233"/>
      <c r="P39" s="233"/>
      <c r="Q39" s="82">
        <f t="shared" si="5"/>
        <v>0</v>
      </c>
      <c r="R39" s="235"/>
    </row>
    <row r="40" spans="2:18" s="69" customFormat="1" ht="23.1" customHeight="1" x14ac:dyDescent="0.35">
      <c r="B40" s="85"/>
      <c r="C40" s="86"/>
      <c r="D40" s="91"/>
      <c r="I40" s="563" t="s">
        <v>263</v>
      </c>
      <c r="J40" s="563"/>
      <c r="K40" s="564"/>
      <c r="L40" s="564"/>
      <c r="M40" s="105"/>
      <c r="N40" s="94"/>
      <c r="O40" s="95">
        <f>SUM(O38:O39)</f>
        <v>0</v>
      </c>
      <c r="P40" s="106"/>
      <c r="Q40" s="106"/>
      <c r="R40" s="90"/>
    </row>
    <row r="41" spans="2:18" s="69" customFormat="1" ht="8.1" customHeight="1" x14ac:dyDescent="0.35">
      <c r="B41" s="85"/>
      <c r="C41" s="86"/>
      <c r="D41" s="91"/>
      <c r="L41" s="72"/>
      <c r="M41" s="562"/>
      <c r="N41" s="562"/>
      <c r="O41" s="82"/>
      <c r="P41" s="82"/>
      <c r="Q41" s="82"/>
      <c r="R41" s="90"/>
    </row>
    <row r="42" spans="2:18" s="69" customFormat="1" ht="28.5" customHeight="1" x14ac:dyDescent="0.35">
      <c r="B42" s="85"/>
      <c r="C42" s="109" t="s">
        <v>269</v>
      </c>
      <c r="D42" s="92">
        <f>O45</f>
        <v>0</v>
      </c>
      <c r="E42" s="567"/>
      <c r="F42" s="568"/>
      <c r="G42" s="568"/>
      <c r="H42" s="568"/>
      <c r="I42" s="568"/>
      <c r="J42" s="568"/>
      <c r="K42" s="568"/>
      <c r="L42" s="568"/>
      <c r="M42" s="568"/>
      <c r="N42" s="569"/>
      <c r="O42" s="233"/>
      <c r="P42" s="233"/>
      <c r="Q42" s="82">
        <f t="shared" ref="Q42:Q44" si="6">O42+P42</f>
        <v>0</v>
      </c>
      <c r="R42" s="235"/>
    </row>
    <row r="43" spans="2:18" s="69" customFormat="1" ht="20.100000000000001" customHeight="1" x14ac:dyDescent="0.35">
      <c r="B43" s="85"/>
      <c r="C43" s="109"/>
      <c r="D43" s="87"/>
      <c r="E43" s="567"/>
      <c r="F43" s="568"/>
      <c r="G43" s="568"/>
      <c r="H43" s="568"/>
      <c r="I43" s="568"/>
      <c r="J43" s="568"/>
      <c r="K43" s="568"/>
      <c r="L43" s="568"/>
      <c r="M43" s="568"/>
      <c r="N43" s="569"/>
      <c r="O43" s="233"/>
      <c r="P43" s="233"/>
      <c r="Q43" s="82">
        <f t="shared" si="6"/>
        <v>0</v>
      </c>
      <c r="R43" s="235"/>
    </row>
    <row r="44" spans="2:18" s="69" customFormat="1" ht="20.100000000000001" customHeight="1" x14ac:dyDescent="0.35">
      <c r="B44" s="85"/>
      <c r="C44" s="109"/>
      <c r="D44" s="87"/>
      <c r="E44" s="567"/>
      <c r="F44" s="568"/>
      <c r="G44" s="568"/>
      <c r="H44" s="568"/>
      <c r="I44" s="568"/>
      <c r="J44" s="568"/>
      <c r="K44" s="568"/>
      <c r="L44" s="568"/>
      <c r="M44" s="568"/>
      <c r="N44" s="569"/>
      <c r="O44" s="233"/>
      <c r="P44" s="233"/>
      <c r="Q44" s="82">
        <f t="shared" si="6"/>
        <v>0</v>
      </c>
      <c r="R44" s="235"/>
    </row>
    <row r="45" spans="2:18" s="69" customFormat="1" ht="20.100000000000001" customHeight="1" x14ac:dyDescent="0.35">
      <c r="B45" s="85"/>
      <c r="C45" s="109"/>
      <c r="D45" s="87"/>
      <c r="F45" s="81"/>
      <c r="G45" s="81"/>
      <c r="L45" s="72"/>
      <c r="M45" s="93" t="s">
        <v>260</v>
      </c>
      <c r="N45" s="94"/>
      <c r="O45" s="95">
        <f>SUM(O42:O44)</f>
        <v>0</v>
      </c>
      <c r="P45" s="106"/>
      <c r="Q45" s="106"/>
      <c r="R45" s="90"/>
    </row>
    <row r="46" spans="2:18" s="69" customFormat="1" ht="8.1" customHeight="1" x14ac:dyDescent="0.35">
      <c r="B46" s="85"/>
      <c r="C46" s="86"/>
      <c r="D46" s="91"/>
      <c r="L46" s="72"/>
      <c r="M46" s="73"/>
      <c r="O46" s="82"/>
      <c r="P46" s="82"/>
      <c r="Q46" s="82"/>
      <c r="R46" s="90"/>
    </row>
    <row r="47" spans="2:18" s="69" customFormat="1" ht="19.5" customHeight="1" x14ac:dyDescent="0.35">
      <c r="B47" s="85"/>
      <c r="C47" s="104" t="s">
        <v>270</v>
      </c>
      <c r="D47" s="92">
        <f>O49</f>
        <v>0</v>
      </c>
      <c r="E47" s="567"/>
      <c r="F47" s="568"/>
      <c r="G47" s="568"/>
      <c r="H47" s="568"/>
      <c r="I47" s="568"/>
      <c r="J47" s="568"/>
      <c r="K47" s="568"/>
      <c r="L47" s="568"/>
      <c r="M47" s="568"/>
      <c r="N47" s="569"/>
      <c r="O47" s="233"/>
      <c r="P47" s="233"/>
      <c r="Q47" s="82">
        <f t="shared" ref="Q47:Q48" si="7">O47+P47</f>
        <v>0</v>
      </c>
      <c r="R47" s="235"/>
    </row>
    <row r="48" spans="2:18" s="69" customFormat="1" ht="19.5" customHeight="1" x14ac:dyDescent="0.35">
      <c r="B48" s="85"/>
      <c r="C48" s="104"/>
      <c r="D48" s="87"/>
      <c r="E48" s="567"/>
      <c r="F48" s="568"/>
      <c r="G48" s="568"/>
      <c r="H48" s="568"/>
      <c r="I48" s="568"/>
      <c r="J48" s="568"/>
      <c r="K48" s="568"/>
      <c r="L48" s="568"/>
      <c r="M48" s="568"/>
      <c r="N48" s="569"/>
      <c r="O48" s="233"/>
      <c r="P48" s="233"/>
      <c r="Q48" s="82">
        <f t="shared" si="7"/>
        <v>0</v>
      </c>
      <c r="R48" s="235"/>
    </row>
    <row r="49" spans="2:18" s="69" customFormat="1" ht="19.5" customHeight="1" x14ac:dyDescent="0.35">
      <c r="B49" s="85"/>
      <c r="C49" s="86"/>
      <c r="D49" s="91"/>
      <c r="L49" s="72"/>
      <c r="M49" s="93" t="s">
        <v>260</v>
      </c>
      <c r="N49" s="94"/>
      <c r="O49" s="95">
        <f>SUM(O47:O48)</f>
        <v>0</v>
      </c>
      <c r="P49" s="106"/>
      <c r="Q49" s="106"/>
      <c r="R49" s="90"/>
    </row>
    <row r="50" spans="2:18" s="69" customFormat="1" ht="8.1" customHeight="1" x14ac:dyDescent="0.35">
      <c r="B50" s="85"/>
      <c r="C50" s="86"/>
      <c r="D50" s="91"/>
      <c r="L50" s="72"/>
      <c r="M50" s="73"/>
      <c r="O50" s="82"/>
      <c r="P50" s="82"/>
      <c r="Q50" s="82"/>
      <c r="R50" s="90"/>
    </row>
    <row r="51" spans="2:18" s="69" customFormat="1" ht="20.100000000000001" customHeight="1" x14ac:dyDescent="0.35">
      <c r="B51" s="85"/>
      <c r="C51" s="104" t="s">
        <v>271</v>
      </c>
      <c r="D51" s="92">
        <f>O53</f>
        <v>0</v>
      </c>
      <c r="E51" s="567"/>
      <c r="F51" s="568"/>
      <c r="G51" s="568"/>
      <c r="H51" s="568"/>
      <c r="I51" s="568"/>
      <c r="J51" s="568"/>
      <c r="K51" s="568"/>
      <c r="L51" s="568"/>
      <c r="M51" s="568"/>
      <c r="N51" s="569"/>
      <c r="O51" s="233"/>
      <c r="P51" s="110"/>
      <c r="Q51" s="82">
        <f t="shared" ref="Q51:Q52" si="8">O51+P51</f>
        <v>0</v>
      </c>
      <c r="R51" s="235"/>
    </row>
    <row r="52" spans="2:18" s="69" customFormat="1" ht="20.100000000000001" customHeight="1" x14ac:dyDescent="0.35">
      <c r="B52" s="85"/>
      <c r="C52" s="104"/>
      <c r="D52" s="87"/>
      <c r="E52" s="567"/>
      <c r="F52" s="568"/>
      <c r="G52" s="568"/>
      <c r="H52" s="568"/>
      <c r="I52" s="568"/>
      <c r="J52" s="568"/>
      <c r="K52" s="568"/>
      <c r="L52" s="568"/>
      <c r="M52" s="568"/>
      <c r="N52" s="569"/>
      <c r="O52" s="233"/>
      <c r="P52" s="110"/>
      <c r="Q52" s="82">
        <f t="shared" si="8"/>
        <v>0</v>
      </c>
      <c r="R52" s="235"/>
    </row>
    <row r="53" spans="2:18" s="69" customFormat="1" ht="20.100000000000001" customHeight="1" x14ac:dyDescent="0.35">
      <c r="B53" s="85"/>
      <c r="C53" s="104"/>
      <c r="D53" s="87"/>
      <c r="L53" s="72"/>
      <c r="M53" s="93" t="s">
        <v>260</v>
      </c>
      <c r="N53" s="94"/>
      <c r="O53" s="95">
        <f>SUM(O51:O52)</f>
        <v>0</v>
      </c>
      <c r="P53" s="106"/>
      <c r="Q53" s="106"/>
      <c r="R53" s="90"/>
    </row>
    <row r="54" spans="2:18" s="69" customFormat="1" ht="8.1" customHeight="1" x14ac:dyDescent="0.35">
      <c r="B54" s="85"/>
      <c r="C54" s="86"/>
      <c r="D54" s="91"/>
      <c r="L54" s="72"/>
      <c r="M54" s="73"/>
      <c r="O54" s="82"/>
      <c r="P54" s="82"/>
      <c r="Q54" s="82"/>
      <c r="R54" s="90"/>
    </row>
    <row r="55" spans="2:18" s="69" customFormat="1" ht="20.100000000000001" customHeight="1" x14ac:dyDescent="0.35">
      <c r="B55" s="85"/>
      <c r="C55" s="104" t="s">
        <v>272</v>
      </c>
      <c r="D55" s="92">
        <f>O57</f>
        <v>0</v>
      </c>
      <c r="E55" s="567"/>
      <c r="F55" s="568"/>
      <c r="G55" s="568"/>
      <c r="H55" s="568"/>
      <c r="I55" s="568"/>
      <c r="J55" s="568"/>
      <c r="K55" s="568"/>
      <c r="L55" s="568"/>
      <c r="M55" s="568"/>
      <c r="N55" s="569"/>
      <c r="O55" s="233"/>
      <c r="P55" s="110"/>
      <c r="Q55" s="82">
        <f t="shared" ref="Q55:Q56" si="9">O55+P55</f>
        <v>0</v>
      </c>
      <c r="R55" s="235"/>
    </row>
    <row r="56" spans="2:18" s="69" customFormat="1" ht="20.100000000000001" customHeight="1" x14ac:dyDescent="0.35">
      <c r="B56" s="85"/>
      <c r="C56" s="104"/>
      <c r="D56" s="87"/>
      <c r="E56" s="567"/>
      <c r="F56" s="568"/>
      <c r="G56" s="568"/>
      <c r="H56" s="568"/>
      <c r="I56" s="568"/>
      <c r="J56" s="568"/>
      <c r="K56" s="568"/>
      <c r="L56" s="568"/>
      <c r="M56" s="568"/>
      <c r="N56" s="569"/>
      <c r="O56" s="233"/>
      <c r="P56" s="110"/>
      <c r="Q56" s="82">
        <f t="shared" si="9"/>
        <v>0</v>
      </c>
      <c r="R56" s="235"/>
    </row>
    <row r="57" spans="2:18" s="69" customFormat="1" ht="20.100000000000001" customHeight="1" x14ac:dyDescent="0.35">
      <c r="B57" s="85"/>
      <c r="C57" s="104"/>
      <c r="D57" s="87"/>
      <c r="L57" s="72"/>
      <c r="M57" s="93" t="s">
        <v>260</v>
      </c>
      <c r="N57" s="94"/>
      <c r="O57" s="95">
        <f>SUM(O55:O56)</f>
        <v>0</v>
      </c>
      <c r="P57" s="106"/>
      <c r="Q57" s="106"/>
      <c r="R57" s="90"/>
    </row>
    <row r="58" spans="2:18" s="69" customFormat="1" ht="8.1" customHeight="1" x14ac:dyDescent="0.35">
      <c r="B58" s="85"/>
      <c r="C58" s="86"/>
      <c r="D58" s="91"/>
      <c r="L58" s="72"/>
      <c r="M58" s="73"/>
      <c r="O58" s="82"/>
      <c r="P58" s="82"/>
      <c r="Q58" s="82"/>
      <c r="R58" s="90"/>
    </row>
    <row r="59" spans="2:18" s="69" customFormat="1" ht="20.100000000000001" customHeight="1" x14ac:dyDescent="0.35">
      <c r="B59" s="85"/>
      <c r="C59" s="104" t="s">
        <v>273</v>
      </c>
      <c r="D59" s="92">
        <f>O61</f>
        <v>0</v>
      </c>
      <c r="E59" s="567"/>
      <c r="F59" s="568"/>
      <c r="G59" s="568"/>
      <c r="H59" s="568"/>
      <c r="I59" s="568"/>
      <c r="J59" s="568"/>
      <c r="K59" s="568"/>
      <c r="L59" s="568"/>
      <c r="M59" s="568"/>
      <c r="N59" s="569"/>
      <c r="O59" s="233"/>
      <c r="P59" s="236"/>
      <c r="Q59" s="82">
        <f t="shared" ref="Q59:Q60" si="10">O59+P59</f>
        <v>0</v>
      </c>
      <c r="R59" s="235"/>
    </row>
    <row r="60" spans="2:18" s="69" customFormat="1" ht="20.100000000000001" customHeight="1" x14ac:dyDescent="0.35">
      <c r="B60" s="85"/>
      <c r="C60" s="104"/>
      <c r="D60" s="87"/>
      <c r="E60" s="567"/>
      <c r="F60" s="568"/>
      <c r="G60" s="568"/>
      <c r="H60" s="568"/>
      <c r="I60" s="568"/>
      <c r="J60" s="568"/>
      <c r="K60" s="568"/>
      <c r="L60" s="568"/>
      <c r="M60" s="568"/>
      <c r="N60" s="569"/>
      <c r="O60" s="233"/>
      <c r="P60" s="233"/>
      <c r="Q60" s="82">
        <f t="shared" si="10"/>
        <v>0</v>
      </c>
      <c r="R60" s="235"/>
    </row>
    <row r="61" spans="2:18" s="69" customFormat="1" ht="20.100000000000001" customHeight="1" x14ac:dyDescent="0.35">
      <c r="B61" s="85"/>
      <c r="C61" s="86"/>
      <c r="D61" s="91"/>
      <c r="L61" s="72"/>
      <c r="M61" s="93" t="s">
        <v>260</v>
      </c>
      <c r="N61" s="94"/>
      <c r="O61" s="95">
        <f>SUM(O59:O60)</f>
        <v>0</v>
      </c>
      <c r="P61" s="106"/>
      <c r="Q61" s="106"/>
      <c r="R61" s="90"/>
    </row>
    <row r="62" spans="2:18" s="69" customFormat="1" ht="8.1" customHeight="1" x14ac:dyDescent="0.35">
      <c r="B62" s="85"/>
      <c r="C62" s="86"/>
      <c r="D62" s="91"/>
      <c r="L62" s="72"/>
      <c r="M62" s="73"/>
      <c r="O62" s="82"/>
      <c r="P62" s="82"/>
      <c r="Q62" s="82"/>
      <c r="R62" s="90"/>
    </row>
    <row r="63" spans="2:18" s="69" customFormat="1" ht="20.100000000000001" customHeight="1" x14ac:dyDescent="0.35">
      <c r="B63" s="85"/>
      <c r="C63" s="104" t="s">
        <v>274</v>
      </c>
      <c r="D63" s="92">
        <f>O65</f>
        <v>0</v>
      </c>
      <c r="E63" s="567"/>
      <c r="F63" s="568"/>
      <c r="G63" s="568"/>
      <c r="H63" s="568"/>
      <c r="I63" s="568"/>
      <c r="J63" s="568"/>
      <c r="K63" s="568"/>
      <c r="L63" s="568"/>
      <c r="M63" s="568"/>
      <c r="N63" s="569"/>
      <c r="O63" s="233"/>
      <c r="P63" s="233"/>
      <c r="Q63" s="82">
        <f t="shared" ref="Q63" si="11">O63+P63</f>
        <v>0</v>
      </c>
      <c r="R63" s="235"/>
    </row>
    <row r="64" spans="2:18" s="69" customFormat="1" ht="20.100000000000001" customHeight="1" x14ac:dyDescent="0.35">
      <c r="B64" s="85"/>
      <c r="C64" s="104"/>
      <c r="D64" s="87"/>
      <c r="E64" s="567"/>
      <c r="F64" s="568"/>
      <c r="G64" s="568"/>
      <c r="H64" s="568"/>
      <c r="I64" s="568"/>
      <c r="J64" s="568"/>
      <c r="K64" s="568"/>
      <c r="L64" s="568"/>
      <c r="M64" s="568"/>
      <c r="N64" s="569"/>
      <c r="O64" s="233"/>
      <c r="P64" s="233"/>
      <c r="Q64" s="82">
        <f>O64+P64</f>
        <v>0</v>
      </c>
      <c r="R64" s="235"/>
    </row>
    <row r="65" spans="2:18" s="69" customFormat="1" ht="20.100000000000001" customHeight="1" x14ac:dyDescent="0.35">
      <c r="B65" s="85"/>
      <c r="C65" s="104"/>
      <c r="D65" s="87"/>
      <c r="L65" s="72"/>
      <c r="M65" s="93" t="s">
        <v>260</v>
      </c>
      <c r="N65" s="94"/>
      <c r="O65" s="95">
        <f>SUM(O63:O64)</f>
        <v>0</v>
      </c>
      <c r="P65" s="106"/>
      <c r="Q65" s="106"/>
      <c r="R65" s="90"/>
    </row>
    <row r="66" spans="2:18" s="69" customFormat="1" ht="8.1" customHeight="1" x14ac:dyDescent="0.35">
      <c r="B66" s="85"/>
      <c r="C66" s="86"/>
      <c r="D66" s="91"/>
      <c r="L66" s="72"/>
      <c r="M66" s="73"/>
      <c r="O66" s="111"/>
      <c r="P66" s="82"/>
      <c r="Q66" s="82"/>
      <c r="R66" s="112"/>
    </row>
    <row r="67" spans="2:18" s="69" customFormat="1" ht="30" customHeight="1" x14ac:dyDescent="0.35">
      <c r="B67" s="565" t="s">
        <v>275</v>
      </c>
      <c r="C67" s="566"/>
      <c r="D67" s="113">
        <f>SUM(D17:D66)</f>
        <v>0</v>
      </c>
      <c r="E67" s="114"/>
      <c r="F67" s="115" t="s">
        <v>276</v>
      </c>
      <c r="G67" s="116"/>
      <c r="H67" s="114"/>
      <c r="I67" s="114"/>
      <c r="J67" s="114"/>
      <c r="K67" s="114"/>
      <c r="L67" s="117"/>
      <c r="M67" s="118"/>
      <c r="N67" s="119"/>
      <c r="O67" s="120"/>
      <c r="P67" s="121">
        <f>SUM(P17:P66)</f>
        <v>0</v>
      </c>
      <c r="Q67" s="122">
        <f>SUM(Q17:Q66)</f>
        <v>0</v>
      </c>
      <c r="R67" s="123"/>
    </row>
    <row r="68" spans="2:18" s="69" customFormat="1" ht="30" customHeight="1" x14ac:dyDescent="0.35">
      <c r="B68" s="570" t="s">
        <v>289</v>
      </c>
      <c r="C68" s="571"/>
      <c r="D68" s="113">
        <f>D15+D67</f>
        <v>0</v>
      </c>
      <c r="E68" s="114"/>
      <c r="F68" s="115" t="s">
        <v>290</v>
      </c>
      <c r="G68" s="116"/>
      <c r="H68" s="114"/>
      <c r="I68" s="114"/>
      <c r="J68" s="114"/>
      <c r="K68" s="114"/>
      <c r="L68" s="117"/>
      <c r="M68" s="118"/>
      <c r="N68" s="119"/>
      <c r="O68" s="124"/>
      <c r="P68" s="125"/>
      <c r="Q68" s="126"/>
      <c r="R68" s="123"/>
    </row>
    <row r="69" spans="2:18" ht="6" customHeight="1" x14ac:dyDescent="0.35">
      <c r="B69" s="127"/>
      <c r="C69" s="127"/>
      <c r="D69" s="128"/>
      <c r="E69" s="129"/>
      <c r="F69" s="130"/>
      <c r="G69" s="130"/>
      <c r="H69" s="130"/>
      <c r="I69" s="130"/>
      <c r="J69" s="130"/>
      <c r="K69" s="130"/>
      <c r="L69" s="130"/>
      <c r="M69" s="130"/>
      <c r="N69" s="130"/>
      <c r="O69" s="130"/>
      <c r="P69" s="130"/>
      <c r="Q69" s="130"/>
      <c r="R69" s="131"/>
    </row>
  </sheetData>
  <sheetProtection algorithmName="SHA-512" hashValue="ZL7YtbaLEpC6cC3hm8QWYDzz0JfaoEP2mzDCXW5cgmiI9LP6v37rWFIX3xGTzNbwFUz2oNTybd5/9zFm3rwxwQ==" saltValue="Ox8FJnONcE1XbtfignwNxg==" spinCount="100000" sheet="1" objects="1" scenarios="1" selectLockedCells="1"/>
  <mergeCells count="52">
    <mergeCell ref="B15:C15"/>
    <mergeCell ref="B3:R3"/>
    <mergeCell ref="B4:R4"/>
    <mergeCell ref="D5:S5"/>
    <mergeCell ref="D6:R6"/>
    <mergeCell ref="B8:C9"/>
    <mergeCell ref="D8:D9"/>
    <mergeCell ref="E8:O8"/>
    <mergeCell ref="R8:R9"/>
    <mergeCell ref="E9:N9"/>
    <mergeCell ref="E10:N10"/>
    <mergeCell ref="E11:N11"/>
    <mergeCell ref="E12:N12"/>
    <mergeCell ref="E13:N13"/>
    <mergeCell ref="E14:N14"/>
    <mergeCell ref="M25:N25"/>
    <mergeCell ref="M29:N29"/>
    <mergeCell ref="E18:N18"/>
    <mergeCell ref="E19:N19"/>
    <mergeCell ref="E22:N22"/>
    <mergeCell ref="E23:N23"/>
    <mergeCell ref="E26:N26"/>
    <mergeCell ref="E27:N27"/>
    <mergeCell ref="B68:C68"/>
    <mergeCell ref="I20:J20"/>
    <mergeCell ref="K20:L20"/>
    <mergeCell ref="I24:J24"/>
    <mergeCell ref="K24:L24"/>
    <mergeCell ref="E30:N30"/>
    <mergeCell ref="E31:N31"/>
    <mergeCell ref="E34:N34"/>
    <mergeCell ref="E35:N35"/>
    <mergeCell ref="E38:N38"/>
    <mergeCell ref="E39:N39"/>
    <mergeCell ref="E42:N42"/>
    <mergeCell ref="E43:N43"/>
    <mergeCell ref="E44:N44"/>
    <mergeCell ref="E47:N47"/>
    <mergeCell ref="E48:N48"/>
    <mergeCell ref="M33:N33"/>
    <mergeCell ref="I40:J40"/>
    <mergeCell ref="K40:L40"/>
    <mergeCell ref="M41:N41"/>
    <mergeCell ref="B67:C67"/>
    <mergeCell ref="E51:N51"/>
    <mergeCell ref="E52:N52"/>
    <mergeCell ref="E55:N55"/>
    <mergeCell ref="E56:N56"/>
    <mergeCell ref="E59:N59"/>
    <mergeCell ref="E60:N60"/>
    <mergeCell ref="E63:N63"/>
    <mergeCell ref="E64:N64"/>
  </mergeCells>
  <phoneticPr fontId="8"/>
  <printOptions horizontalCentered="1"/>
  <pageMargins left="0.43307086614173229" right="0.43307086614173229" top="0.35433070866141736" bottom="0.35433070866141736" header="0.27559055118110237" footer="0.23622047244094491"/>
  <pageSetup paperSize="9" scale="56" orientation="portrait"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A8EDD-A2ED-4F85-BE75-73F5DA06293F}">
  <sheetPr>
    <tabColor theme="9"/>
  </sheetPr>
  <dimension ref="A1:DP3"/>
  <sheetViews>
    <sheetView zoomScale="75" zoomScaleNormal="75" workbookViewId="0">
      <selection activeCell="P10" sqref="P10"/>
    </sheetView>
  </sheetViews>
  <sheetFormatPr defaultRowHeight="16.5" x14ac:dyDescent="0.35"/>
  <cols>
    <col min="1" max="1" width="14.140625" customWidth="1"/>
    <col min="2" max="2" width="19.42578125" customWidth="1"/>
    <col min="3" max="3" width="8.28515625" customWidth="1"/>
    <col min="4" max="9" width="17.85546875" customWidth="1"/>
    <col min="10" max="10" width="21" customWidth="1"/>
    <col min="11" max="11" width="11.7109375" bestFit="1" customWidth="1"/>
    <col min="12" max="13" width="13.85546875" bestFit="1" customWidth="1"/>
    <col min="14" max="14" width="11.85546875" customWidth="1"/>
    <col min="16" max="16" width="14" customWidth="1"/>
    <col min="17" max="17" width="16.7109375" customWidth="1"/>
    <col min="29" max="29" width="19.85546875" customWidth="1"/>
    <col min="30" max="30" width="49.85546875" customWidth="1"/>
    <col min="31" max="31" width="29.28515625" customWidth="1"/>
    <col min="32" max="33" width="9.7109375" customWidth="1"/>
    <col min="34" max="34" width="28.7109375" customWidth="1"/>
    <col min="35" max="35" width="8.5703125" customWidth="1"/>
    <col min="36" max="36" width="28.7109375" customWidth="1"/>
    <col min="37" max="37" width="8.7109375" customWidth="1"/>
    <col min="38" max="39" width="28.5703125" customWidth="1"/>
    <col min="41" max="41" width="2.42578125" customWidth="1"/>
    <col min="42" max="50" width="22.7109375" customWidth="1"/>
    <col min="51" max="76" width="15" customWidth="1"/>
    <col min="78" max="85" width="20.28515625" customWidth="1"/>
    <col min="87" max="96" width="20.42578125" customWidth="1"/>
    <col min="97" max="97" width="18.140625" customWidth="1"/>
    <col min="114" max="115" width="35.7109375" customWidth="1"/>
    <col min="116" max="116" width="13.5703125" customWidth="1"/>
    <col min="117" max="118" width="24" customWidth="1"/>
  </cols>
  <sheetData>
    <row r="1" spans="1:120" ht="38.25" customHeight="1" x14ac:dyDescent="0.35">
      <c r="A1" s="615" t="s">
        <v>353</v>
      </c>
      <c r="B1" s="616" t="s">
        <v>354</v>
      </c>
      <c r="C1" s="631" t="s">
        <v>355</v>
      </c>
      <c r="D1" s="640"/>
      <c r="E1" s="640"/>
      <c r="F1" s="640"/>
      <c r="G1" s="640"/>
      <c r="H1" s="640"/>
      <c r="I1" s="632"/>
      <c r="J1" s="638" t="s">
        <v>356</v>
      </c>
      <c r="K1" s="170" t="s">
        <v>357</v>
      </c>
      <c r="L1" s="171" t="s">
        <v>358</v>
      </c>
      <c r="M1" s="170" t="s">
        <v>359</v>
      </c>
      <c r="N1" s="631" t="s">
        <v>360</v>
      </c>
      <c r="O1" s="640"/>
      <c r="P1" s="640"/>
      <c r="Q1" s="632"/>
      <c r="R1" s="610" t="s">
        <v>361</v>
      </c>
      <c r="S1" s="610"/>
      <c r="T1" s="610"/>
      <c r="U1" s="610" t="s">
        <v>362</v>
      </c>
      <c r="V1" s="610"/>
      <c r="W1" s="610"/>
      <c r="X1" s="628" t="s">
        <v>363</v>
      </c>
      <c r="Y1" s="629"/>
      <c r="Z1" s="629"/>
      <c r="AA1" s="629"/>
      <c r="AB1" s="629"/>
      <c r="AC1" s="630"/>
      <c r="AD1" s="631" t="s">
        <v>364</v>
      </c>
      <c r="AE1" s="632"/>
      <c r="AF1" s="172"/>
      <c r="AG1" s="172"/>
      <c r="AH1" s="173"/>
      <c r="AI1" s="633"/>
      <c r="AJ1" s="634"/>
      <c r="AK1" s="635"/>
      <c r="AL1" s="636"/>
      <c r="AM1" s="174"/>
      <c r="AN1" s="175"/>
      <c r="AO1" s="613"/>
      <c r="AP1" s="607" t="s">
        <v>365</v>
      </c>
      <c r="AQ1" s="608" t="s">
        <v>366</v>
      </c>
      <c r="AR1" s="608" t="s">
        <v>367</v>
      </c>
      <c r="AS1" s="608" t="s">
        <v>368</v>
      </c>
      <c r="AT1" s="610" t="s">
        <v>369</v>
      </c>
      <c r="AU1" s="608" t="s">
        <v>370</v>
      </c>
      <c r="AV1" s="615" t="s">
        <v>371</v>
      </c>
      <c r="AW1" s="617" t="s">
        <v>372</v>
      </c>
      <c r="AX1" s="618"/>
      <c r="AY1" s="619" t="s">
        <v>373</v>
      </c>
      <c r="AZ1" s="620"/>
      <c r="BA1" s="620"/>
      <c r="BB1" s="620"/>
      <c r="BC1" s="620"/>
      <c r="BD1" s="620"/>
      <c r="BE1" s="620"/>
      <c r="BF1" s="620"/>
      <c r="BG1" s="620"/>
      <c r="BH1" s="620"/>
      <c r="BI1" s="620"/>
      <c r="BJ1" s="620"/>
      <c r="BK1" s="620"/>
      <c r="BL1" s="621"/>
      <c r="BM1" s="622"/>
      <c r="BN1" s="623"/>
      <c r="BO1" s="623"/>
      <c r="BP1" s="623"/>
      <c r="BQ1" s="623"/>
      <c r="BR1" s="623"/>
      <c r="BS1" s="623"/>
      <c r="BT1" s="623"/>
      <c r="BU1" s="623"/>
      <c r="BV1" s="623"/>
      <c r="BW1" s="623"/>
      <c r="BX1" s="624"/>
      <c r="BY1" s="601"/>
      <c r="BZ1" s="625"/>
      <c r="CA1" s="626"/>
      <c r="CB1" s="626"/>
      <c r="CC1" s="626"/>
      <c r="CD1" s="626"/>
      <c r="CE1" s="626"/>
      <c r="CF1" s="626"/>
      <c r="CG1" s="627"/>
      <c r="CH1" s="601"/>
      <c r="CI1" s="603"/>
      <c r="CJ1" s="604"/>
      <c r="CK1" s="604"/>
      <c r="CL1" s="604"/>
      <c r="CM1" s="604"/>
      <c r="CN1" s="605"/>
      <c r="CO1" s="603"/>
      <c r="CP1" s="604"/>
      <c r="CQ1" s="604"/>
      <c r="CR1" s="604"/>
      <c r="CS1" s="605"/>
      <c r="CT1" s="176"/>
      <c r="CU1" s="606"/>
      <c r="CV1" s="606"/>
      <c r="CW1" s="606"/>
      <c r="CX1" s="606"/>
      <c r="CY1" s="606"/>
      <c r="CZ1" s="606"/>
      <c r="DA1" s="606"/>
      <c r="DB1" s="606"/>
      <c r="DC1" s="606"/>
      <c r="DD1" s="606"/>
      <c r="DE1" s="606"/>
      <c r="DF1" s="606"/>
      <c r="DG1" s="606"/>
      <c r="DH1" s="606"/>
      <c r="DI1" s="606"/>
      <c r="DJ1" s="593"/>
      <c r="DK1" s="595"/>
      <c r="DL1" s="597"/>
      <c r="DM1" s="597"/>
      <c r="DN1" s="597"/>
      <c r="DO1" s="177"/>
      <c r="DP1" s="177"/>
    </row>
    <row r="2" spans="1:120" ht="78.75" x14ac:dyDescent="0.35">
      <c r="A2" s="616"/>
      <c r="B2" s="637"/>
      <c r="C2" s="178" t="s">
        <v>374</v>
      </c>
      <c r="D2" s="179" t="s">
        <v>375</v>
      </c>
      <c r="E2" s="179" t="s">
        <v>376</v>
      </c>
      <c r="F2" s="179" t="s">
        <v>248</v>
      </c>
      <c r="G2" s="180" t="s">
        <v>572</v>
      </c>
      <c r="H2" s="203" t="s">
        <v>580</v>
      </c>
      <c r="I2" s="209" t="s">
        <v>637</v>
      </c>
      <c r="J2" s="639"/>
      <c r="K2" s="181"/>
      <c r="L2" s="181"/>
      <c r="M2" s="181"/>
      <c r="N2" s="181" t="s">
        <v>377</v>
      </c>
      <c r="O2" s="181" t="s">
        <v>378</v>
      </c>
      <c r="P2" s="182"/>
      <c r="Q2" s="182"/>
      <c r="R2" s="183" t="s">
        <v>379</v>
      </c>
      <c r="S2" s="183" t="s">
        <v>377</v>
      </c>
      <c r="T2" s="183" t="s">
        <v>380</v>
      </c>
      <c r="U2" s="183" t="s">
        <v>381</v>
      </c>
      <c r="V2" s="183" t="s">
        <v>382</v>
      </c>
      <c r="W2" s="183" t="s">
        <v>383</v>
      </c>
      <c r="X2" s="183" t="s">
        <v>384</v>
      </c>
      <c r="Y2" s="183" t="s">
        <v>385</v>
      </c>
      <c r="Z2" s="184" t="s">
        <v>386</v>
      </c>
      <c r="AA2" s="599" t="s">
        <v>387</v>
      </c>
      <c r="AB2" s="600"/>
      <c r="AC2" s="185" t="s">
        <v>388</v>
      </c>
      <c r="AD2" s="186" t="s">
        <v>389</v>
      </c>
      <c r="AE2" s="186"/>
      <c r="AF2" s="186"/>
      <c r="AG2" s="186"/>
      <c r="AH2" s="187"/>
      <c r="AI2" s="188"/>
      <c r="AJ2" s="187"/>
      <c r="AK2" s="188"/>
      <c r="AL2" s="187"/>
      <c r="AM2" s="187"/>
      <c r="AN2" s="180"/>
      <c r="AO2" s="614"/>
      <c r="AP2" s="608"/>
      <c r="AQ2" s="609"/>
      <c r="AR2" s="609"/>
      <c r="AS2" s="609"/>
      <c r="AT2" s="611"/>
      <c r="AU2" s="612"/>
      <c r="AV2" s="616"/>
      <c r="AW2" s="189" t="s">
        <v>390</v>
      </c>
      <c r="AX2" s="189" t="s">
        <v>391</v>
      </c>
      <c r="AY2" s="190" t="s">
        <v>392</v>
      </c>
      <c r="AZ2" s="191" t="s">
        <v>393</v>
      </c>
      <c r="BA2" s="191" t="s">
        <v>394</v>
      </c>
      <c r="BB2" s="191" t="s">
        <v>395</v>
      </c>
      <c r="BC2" s="191" t="s">
        <v>396</v>
      </c>
      <c r="BD2" s="191" t="s">
        <v>397</v>
      </c>
      <c r="BE2" s="191" t="s">
        <v>398</v>
      </c>
      <c r="BF2" s="191" t="s">
        <v>399</v>
      </c>
      <c r="BG2" s="191" t="s">
        <v>400</v>
      </c>
      <c r="BH2" s="191" t="s">
        <v>401</v>
      </c>
      <c r="BI2" s="191" t="s">
        <v>402</v>
      </c>
      <c r="BJ2" s="191" t="s">
        <v>403</v>
      </c>
      <c r="BK2" s="191" t="s">
        <v>404</v>
      </c>
      <c r="BL2" s="192" t="s">
        <v>405</v>
      </c>
      <c r="BM2" s="191"/>
      <c r="BN2" s="191"/>
      <c r="BO2" s="191"/>
      <c r="BP2" s="191"/>
      <c r="BQ2" s="191"/>
      <c r="BR2" s="191"/>
      <c r="BS2" s="191"/>
      <c r="BT2" s="191"/>
      <c r="BU2" s="191"/>
      <c r="BV2" s="191"/>
      <c r="BW2" s="191"/>
      <c r="BX2" s="185"/>
      <c r="BY2" s="602"/>
      <c r="BZ2" s="193" t="s">
        <v>297</v>
      </c>
      <c r="CA2" s="193" t="s">
        <v>298</v>
      </c>
      <c r="CB2" s="193" t="s">
        <v>299</v>
      </c>
      <c r="CC2" s="193" t="s">
        <v>300</v>
      </c>
      <c r="CD2" s="193" t="s">
        <v>301</v>
      </c>
      <c r="CE2" s="193" t="s">
        <v>302</v>
      </c>
      <c r="CF2" s="193" t="s">
        <v>303</v>
      </c>
      <c r="CG2" s="193" t="s">
        <v>304</v>
      </c>
      <c r="CH2" s="602"/>
      <c r="CI2" s="194"/>
      <c r="CJ2" s="194"/>
      <c r="CK2" s="194"/>
      <c r="CL2" s="194"/>
      <c r="CM2" s="194"/>
      <c r="CN2" s="194"/>
      <c r="CO2" s="194"/>
      <c r="CP2" s="194"/>
      <c r="CQ2" s="194"/>
      <c r="CR2" s="194"/>
      <c r="CS2" s="194"/>
      <c r="CT2" s="195"/>
      <c r="CU2" s="196"/>
      <c r="CV2" s="196"/>
      <c r="CW2" s="196"/>
      <c r="CX2" s="196"/>
      <c r="CY2" s="197"/>
      <c r="CZ2" s="196"/>
      <c r="DA2" s="196"/>
      <c r="DB2" s="196"/>
      <c r="DC2" s="196"/>
      <c r="DD2" s="196"/>
      <c r="DE2" s="196"/>
      <c r="DF2" s="197"/>
      <c r="DG2" s="196"/>
      <c r="DH2" s="196"/>
      <c r="DI2" s="197"/>
      <c r="DJ2" s="594"/>
      <c r="DK2" s="596"/>
      <c r="DL2" s="598"/>
      <c r="DM2" s="598"/>
      <c r="DN2" s="598"/>
      <c r="DO2" s="177"/>
      <c r="DP2" s="177"/>
    </row>
    <row r="3" spans="1:120" ht="75.75" customHeight="1" x14ac:dyDescent="0.35">
      <c r="A3" s="198"/>
      <c r="B3" s="198" t="str">
        <f>"1A（"&amp;IF(AT3="","－",AT3)&amp;"）"</f>
        <v>1A（0.5）</v>
      </c>
      <c r="C3" s="198"/>
      <c r="D3" s="198">
        <f>別紙１の１!E8</f>
        <v>0</v>
      </c>
      <c r="E3" s="198">
        <f>別紙１の１!F8</f>
        <v>0</v>
      </c>
      <c r="F3" s="198">
        <f>別紙１の１!G8</f>
        <v>0</v>
      </c>
      <c r="G3" s="198">
        <f>別紙１の１!E10</f>
        <v>0</v>
      </c>
      <c r="H3" s="198">
        <f>別紙１の１!F10</f>
        <v>0</v>
      </c>
      <c r="I3" s="198">
        <f>別紙１の１!E12</f>
        <v>0</v>
      </c>
      <c r="J3" s="198">
        <f>様式第１の１!E17</f>
        <v>0</v>
      </c>
      <c r="K3" s="198" t="str">
        <f>別紙２の１!E9</f>
        <v>（選択してください）　　　　　　　　　　　　　　　　　　　　　　　　　　　　　▼</v>
      </c>
      <c r="L3" s="198" t="str">
        <f>別紙２の１!E13</f>
        <v>（選択してください）　　　　　　　　　　　　　　　　　　　　　　　　　　　　　▼</v>
      </c>
      <c r="M3" s="198" t="str">
        <f>別紙２の１!E15</f>
        <v>■税抜きで応募申請する</v>
      </c>
      <c r="N3" s="198">
        <f>様式第１の１!E23</f>
        <v>0</v>
      </c>
      <c r="O3" s="198">
        <f>様式第１の１!E24</f>
        <v>0</v>
      </c>
      <c r="P3" s="198"/>
      <c r="Q3" s="198"/>
      <c r="R3" s="198">
        <f>様式第１の１!E26</f>
        <v>0</v>
      </c>
      <c r="S3" s="198">
        <f>様式第１の１!E25</f>
        <v>0</v>
      </c>
      <c r="T3" s="198">
        <f>様式第１の１!H26</f>
        <v>0</v>
      </c>
      <c r="U3" s="198">
        <f>様式第１の１!E27</f>
        <v>0</v>
      </c>
      <c r="V3" s="198">
        <f>様式第１の１!E29</f>
        <v>0</v>
      </c>
      <c r="W3" s="198">
        <f>様式第１の１!E30</f>
        <v>0</v>
      </c>
      <c r="X3" s="198">
        <f>様式第１の１!E31</f>
        <v>0</v>
      </c>
      <c r="Y3" s="198">
        <f>様式第１の１!E32</f>
        <v>0</v>
      </c>
      <c r="Z3" s="198">
        <f>様式第１の１!E33</f>
        <v>0</v>
      </c>
      <c r="AA3" s="198">
        <f>様式第１の１!F34</f>
        <v>0</v>
      </c>
      <c r="AB3" s="198">
        <f>様式第１の１!G34</f>
        <v>0</v>
      </c>
      <c r="AC3" s="198">
        <f>様式第１の１!E35</f>
        <v>0</v>
      </c>
      <c r="AD3" s="198">
        <f>別紙１の１!B23</f>
        <v>0</v>
      </c>
      <c r="AE3" s="198"/>
      <c r="AF3" s="198">
        <f>別紙１の１!H103</f>
        <v>0</v>
      </c>
      <c r="AG3" s="198">
        <f>別紙１の１!H104</f>
        <v>0</v>
      </c>
      <c r="AH3" s="198"/>
      <c r="AI3" s="198"/>
      <c r="AJ3" s="198"/>
      <c r="AK3" s="198"/>
      <c r="AL3" s="198"/>
      <c r="AM3" s="198"/>
      <c r="AN3" s="198"/>
      <c r="AO3" s="198"/>
      <c r="AP3" s="198">
        <f>別紙２の１!F53</f>
        <v>0</v>
      </c>
      <c r="AQ3" s="199">
        <f>別紙２の１!F28</f>
        <v>0</v>
      </c>
      <c r="AR3" s="199">
        <f>別紙２の１!F29</f>
        <v>0</v>
      </c>
      <c r="AS3" s="200">
        <f>別紙２の１!H19</f>
        <v>0</v>
      </c>
      <c r="AT3" s="201">
        <f>別紙２の１!L5</f>
        <v>0.5</v>
      </c>
      <c r="AU3" s="198"/>
      <c r="AV3" s="200">
        <f>別紙２の１!F22</f>
        <v>0</v>
      </c>
      <c r="AW3" s="200">
        <f>別紙２の１!F52</f>
        <v>0</v>
      </c>
      <c r="AX3" s="198" t="str">
        <f>IF(別紙２の１!E15="■税込で応募申請する",(SUM(別紙２の１!F38:G45)+SUM(別紙２の１!F47:G49))-ROUNDUP((SUM(別紙２の１!F38:G45)+SUM(別紙２の１!F47:G49))/1.1,0),"")</f>
        <v/>
      </c>
      <c r="AY3" s="198">
        <f>別紙２の１!F37</f>
        <v>0</v>
      </c>
      <c r="AZ3" s="198">
        <f>別紙２の１!F38</f>
        <v>0</v>
      </c>
      <c r="BA3" s="198">
        <f>別紙２の１!F39</f>
        <v>0</v>
      </c>
      <c r="BB3" s="198">
        <f>別紙２の１!F40</f>
        <v>0</v>
      </c>
      <c r="BC3" s="198">
        <f>別紙２の１!F41</f>
        <v>0</v>
      </c>
      <c r="BD3" s="198">
        <f>別紙２の１!F42</f>
        <v>0</v>
      </c>
      <c r="BE3" s="198">
        <f>別紙２の１!F43</f>
        <v>0</v>
      </c>
      <c r="BF3" s="198">
        <f>別紙２の１!F44</f>
        <v>0</v>
      </c>
      <c r="BG3" s="198">
        <f>別紙２の１!F45</f>
        <v>0</v>
      </c>
      <c r="BH3" s="198">
        <f>別紙２の１!F46</f>
        <v>0</v>
      </c>
      <c r="BI3" s="198">
        <f>別紙２の１!F47</f>
        <v>0</v>
      </c>
      <c r="BJ3" s="198">
        <f>別紙２の１!F48</f>
        <v>0</v>
      </c>
      <c r="BK3" s="198">
        <f>別紙２の１!F49</f>
        <v>0</v>
      </c>
      <c r="BL3" s="198"/>
      <c r="BM3" s="202"/>
      <c r="BN3" s="202"/>
      <c r="BO3" s="202"/>
      <c r="BP3" s="202"/>
      <c r="BQ3" s="202"/>
      <c r="BR3" s="202"/>
      <c r="BS3" s="202"/>
      <c r="BT3" s="202"/>
      <c r="BU3" s="202"/>
      <c r="BV3" s="202"/>
      <c r="BW3" s="202"/>
      <c r="BX3" s="202"/>
      <c r="BY3" s="198"/>
      <c r="BZ3" s="198">
        <f>別紙１の１!B15</f>
        <v>0</v>
      </c>
      <c r="CA3" s="198">
        <f>別紙１の１!B16</f>
        <v>0</v>
      </c>
      <c r="CB3" s="198">
        <f>別紙１の１!B17</f>
        <v>0</v>
      </c>
      <c r="CC3" s="198" t="str">
        <f>別紙１の１!B18</f>
        <v>【本事業の目的】</v>
      </c>
      <c r="CD3" s="198">
        <f>別紙１の１!B19</f>
        <v>0</v>
      </c>
      <c r="CE3" s="198">
        <f>別紙１の１!B20</f>
        <v>0</v>
      </c>
      <c r="CF3" s="198" t="str">
        <f>別紙１の１!B21</f>
        <v>※事業の概要及び事業実施による効果について、概要を記載する。</v>
      </c>
      <c r="CG3" s="198" t="str">
        <f>別紙１の１!B22</f>
        <v>※</v>
      </c>
      <c r="CH3" s="198"/>
      <c r="CI3" s="202"/>
      <c r="CJ3" s="202"/>
      <c r="CK3" s="202"/>
      <c r="CL3" s="202"/>
      <c r="CM3" s="202"/>
      <c r="CN3" s="202"/>
      <c r="CO3" s="202"/>
      <c r="CP3" s="202"/>
      <c r="CQ3" s="202"/>
      <c r="CR3" s="202"/>
      <c r="CS3" s="202"/>
      <c r="CT3" s="198"/>
      <c r="CU3" s="198"/>
      <c r="CV3" s="198"/>
      <c r="CW3" s="198"/>
      <c r="CX3" s="198"/>
      <c r="CY3" s="198"/>
      <c r="CZ3" s="198"/>
      <c r="DA3" s="198"/>
      <c r="DB3" s="198"/>
      <c r="DC3" s="198"/>
      <c r="DD3" s="198"/>
      <c r="DE3" s="198"/>
      <c r="DF3" s="198"/>
      <c r="DG3" s="198"/>
      <c r="DH3" s="198"/>
      <c r="DI3" s="198"/>
      <c r="DJ3" s="198"/>
      <c r="DK3" s="198"/>
      <c r="DL3" s="198"/>
      <c r="DM3" s="198"/>
      <c r="DN3" s="198"/>
    </row>
  </sheetData>
  <mergeCells count="36">
    <mergeCell ref="R1:T1"/>
    <mergeCell ref="A1:A2"/>
    <mergeCell ref="B1:B2"/>
    <mergeCell ref="J1:J2"/>
    <mergeCell ref="N1:Q1"/>
    <mergeCell ref="C1:I1"/>
    <mergeCell ref="U1:W1"/>
    <mergeCell ref="X1:AC1"/>
    <mergeCell ref="AD1:AE1"/>
    <mergeCell ref="AI1:AJ1"/>
    <mergeCell ref="AK1:AL1"/>
    <mergeCell ref="CZ1:DF1"/>
    <mergeCell ref="DG1:DI1"/>
    <mergeCell ref="AV1:AV2"/>
    <mergeCell ref="AW1:AX1"/>
    <mergeCell ref="AY1:BL1"/>
    <mergeCell ref="BM1:BX1"/>
    <mergeCell ref="BY1:BY2"/>
    <mergeCell ref="BZ1:CG1"/>
    <mergeCell ref="AA2:AB2"/>
    <mergeCell ref="CH1:CH2"/>
    <mergeCell ref="CI1:CN1"/>
    <mergeCell ref="CO1:CS1"/>
    <mergeCell ref="CU1:CY1"/>
    <mergeCell ref="AP1:AP2"/>
    <mergeCell ref="AQ1:AQ2"/>
    <mergeCell ref="AR1:AR2"/>
    <mergeCell ref="AS1:AS2"/>
    <mergeCell ref="AT1:AT2"/>
    <mergeCell ref="AU1:AU2"/>
    <mergeCell ref="AO1:AO2"/>
    <mergeCell ref="DJ1:DJ2"/>
    <mergeCell ref="DK1:DK2"/>
    <mergeCell ref="DL1:DL2"/>
    <mergeCell ref="DM1:DM2"/>
    <mergeCell ref="DN1:DN2"/>
  </mergeCells>
  <phoneticPr fontId="8"/>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69873-3912-4659-89EA-8E0D40DEE18D}">
  <dimension ref="A1:AA87"/>
  <sheetViews>
    <sheetView topLeftCell="C1" workbookViewId="0">
      <selection activeCell="F9" sqref="F9"/>
    </sheetView>
  </sheetViews>
  <sheetFormatPr defaultColWidth="19.85546875" defaultRowHeight="15.75" x14ac:dyDescent="0.35"/>
  <cols>
    <col min="1" max="2" width="19.85546875" style="44"/>
    <col min="3" max="3" width="33.7109375" style="44" customWidth="1"/>
    <col min="4" max="14" width="19.85546875" style="44"/>
    <col min="15" max="15" width="3.85546875" style="44" customWidth="1"/>
    <col min="16" max="16" width="19.85546875" style="44"/>
    <col min="17" max="17" width="3.85546875" style="44" customWidth="1"/>
    <col min="18" max="18" width="19.85546875" style="44"/>
    <col min="19" max="19" width="3.85546875" style="44" customWidth="1"/>
    <col min="20" max="16384" width="19.85546875" style="44"/>
  </cols>
  <sheetData>
    <row r="1" spans="1:27" x14ac:dyDescent="0.35">
      <c r="A1" s="44" t="s">
        <v>406</v>
      </c>
      <c r="B1" s="44" t="s">
        <v>407</v>
      </c>
      <c r="C1" s="44" t="s">
        <v>408</v>
      </c>
      <c r="D1" s="44" t="s">
        <v>409</v>
      </c>
      <c r="E1" s="44" t="s">
        <v>410</v>
      </c>
      <c r="F1" s="44" t="s">
        <v>411</v>
      </c>
      <c r="H1" s="44" t="s">
        <v>412</v>
      </c>
      <c r="J1" s="44" t="s">
        <v>413</v>
      </c>
      <c r="L1" s="44" t="s">
        <v>414</v>
      </c>
      <c r="N1" s="44" t="s">
        <v>415</v>
      </c>
      <c r="O1" s="44" t="s">
        <v>416</v>
      </c>
      <c r="P1" s="44" t="s">
        <v>417</v>
      </c>
      <c r="R1" s="44" t="s">
        <v>418</v>
      </c>
      <c r="T1" s="44" t="s">
        <v>419</v>
      </c>
      <c r="V1" s="44" t="s">
        <v>420</v>
      </c>
      <c r="X1" s="44" t="s">
        <v>421</v>
      </c>
      <c r="Z1" s="44" t="s">
        <v>637</v>
      </c>
      <c r="AA1" s="44" t="s">
        <v>283</v>
      </c>
    </row>
    <row r="2" spans="1:27" x14ac:dyDescent="0.35">
      <c r="A2" s="44" t="s">
        <v>71</v>
      </c>
      <c r="B2" s="44" t="s">
        <v>71</v>
      </c>
      <c r="C2" s="44" t="s">
        <v>422</v>
      </c>
      <c r="D2" s="44" t="s">
        <v>71</v>
      </c>
      <c r="E2" s="44" t="s">
        <v>423</v>
      </c>
      <c r="N2" s="44" t="s">
        <v>423</v>
      </c>
      <c r="O2" s="44">
        <v>1</v>
      </c>
      <c r="P2" s="44" t="s">
        <v>114</v>
      </c>
      <c r="Q2" s="44">
        <v>101</v>
      </c>
      <c r="R2" s="44" t="s">
        <v>581</v>
      </c>
      <c r="S2" s="44">
        <v>201</v>
      </c>
      <c r="T2" s="44" t="s">
        <v>149</v>
      </c>
      <c r="U2" s="44">
        <v>301</v>
      </c>
      <c r="V2" s="44" t="s">
        <v>424</v>
      </c>
      <c r="W2" s="44">
        <v>401</v>
      </c>
      <c r="X2" s="44" t="s">
        <v>425</v>
      </c>
      <c r="Y2" s="44">
        <v>501</v>
      </c>
      <c r="Z2" s="44" t="s">
        <v>638</v>
      </c>
      <c r="AA2" s="44" t="s">
        <v>642</v>
      </c>
    </row>
    <row r="3" spans="1:27" x14ac:dyDescent="0.35">
      <c r="A3" s="44" t="s">
        <v>426</v>
      </c>
      <c r="B3" s="44" t="s">
        <v>427</v>
      </c>
      <c r="C3" s="44" t="s">
        <v>428</v>
      </c>
      <c r="D3" s="44" t="s">
        <v>429</v>
      </c>
      <c r="E3" s="44" t="s">
        <v>430</v>
      </c>
      <c r="F3" s="44" t="s">
        <v>431</v>
      </c>
      <c r="G3" s="44" t="s">
        <v>79</v>
      </c>
      <c r="H3" s="44" t="s">
        <v>432</v>
      </c>
      <c r="I3" s="44" t="s">
        <v>104</v>
      </c>
      <c r="J3" s="44" t="s">
        <v>576</v>
      </c>
      <c r="K3" s="44" t="s">
        <v>105</v>
      </c>
      <c r="L3" s="44" t="s">
        <v>433</v>
      </c>
      <c r="N3" s="53">
        <v>0.5</v>
      </c>
      <c r="O3" s="44">
        <v>2</v>
      </c>
      <c r="P3" s="44" t="s">
        <v>115</v>
      </c>
      <c r="Q3" s="44">
        <v>102</v>
      </c>
      <c r="R3" s="44" t="s">
        <v>582</v>
      </c>
      <c r="S3" s="44">
        <v>202</v>
      </c>
      <c r="T3" s="44" t="s">
        <v>150</v>
      </c>
      <c r="U3" s="44">
        <v>302</v>
      </c>
      <c r="V3" s="44" t="s">
        <v>434</v>
      </c>
      <c r="W3" s="44">
        <v>402</v>
      </c>
      <c r="X3" s="44" t="s">
        <v>435</v>
      </c>
      <c r="Y3" s="44">
        <v>502</v>
      </c>
      <c r="Z3" s="44" t="s">
        <v>639</v>
      </c>
      <c r="AA3" s="44" t="s">
        <v>316</v>
      </c>
    </row>
    <row r="4" spans="1:27" x14ac:dyDescent="0.35">
      <c r="A4" s="44" t="s">
        <v>436</v>
      </c>
      <c r="B4" s="44" t="s">
        <v>437</v>
      </c>
      <c r="C4" s="44" t="s">
        <v>438</v>
      </c>
      <c r="D4" s="44" t="s">
        <v>439</v>
      </c>
      <c r="E4" s="44" t="s">
        <v>440</v>
      </c>
      <c r="F4" s="44" t="s">
        <v>441</v>
      </c>
      <c r="G4" s="44" t="s">
        <v>80</v>
      </c>
      <c r="H4" s="44" t="s">
        <v>442</v>
      </c>
      <c r="I4" s="44" t="s">
        <v>80</v>
      </c>
      <c r="J4" s="44" t="s">
        <v>577</v>
      </c>
      <c r="K4" s="44" t="s">
        <v>105</v>
      </c>
      <c r="L4" s="44" t="s">
        <v>574</v>
      </c>
      <c r="N4" s="53">
        <v>0.5</v>
      </c>
      <c r="O4" s="44">
        <v>3</v>
      </c>
      <c r="P4" s="44" t="s">
        <v>116</v>
      </c>
      <c r="Q4" s="44">
        <v>103</v>
      </c>
      <c r="R4" s="44" t="s">
        <v>583</v>
      </c>
      <c r="S4" s="44">
        <v>203</v>
      </c>
      <c r="T4" s="44" t="s">
        <v>151</v>
      </c>
      <c r="U4" s="44">
        <v>303</v>
      </c>
      <c r="V4" s="44" t="s">
        <v>443</v>
      </c>
      <c r="W4" s="44">
        <v>403</v>
      </c>
      <c r="X4" s="44" t="s">
        <v>444</v>
      </c>
      <c r="Y4" s="44">
        <v>503</v>
      </c>
      <c r="Z4" s="44" t="s">
        <v>640</v>
      </c>
    </row>
    <row r="5" spans="1:27" x14ac:dyDescent="0.35">
      <c r="A5" s="44" t="s">
        <v>445</v>
      </c>
      <c r="B5" s="44" t="s">
        <v>446</v>
      </c>
      <c r="D5" s="44" t="s">
        <v>447</v>
      </c>
      <c r="E5" s="44" t="s">
        <v>448</v>
      </c>
      <c r="F5" s="44" t="s">
        <v>672</v>
      </c>
      <c r="H5" s="44" t="s">
        <v>449</v>
      </c>
      <c r="J5" s="44" t="s">
        <v>578</v>
      </c>
      <c r="K5" s="44" t="s">
        <v>105</v>
      </c>
      <c r="L5" s="44" t="s">
        <v>575</v>
      </c>
      <c r="N5" s="53">
        <v>0.5</v>
      </c>
      <c r="O5" s="44">
        <v>4</v>
      </c>
      <c r="P5" s="44" t="s">
        <v>117</v>
      </c>
      <c r="Q5" s="44">
        <v>104</v>
      </c>
      <c r="R5" s="44" t="s">
        <v>584</v>
      </c>
      <c r="S5" s="44">
        <v>204</v>
      </c>
      <c r="T5" s="44" t="s">
        <v>152</v>
      </c>
      <c r="U5" s="44">
        <v>304</v>
      </c>
      <c r="V5" s="44" t="s">
        <v>450</v>
      </c>
      <c r="W5" s="44">
        <v>404</v>
      </c>
      <c r="X5" s="44" t="s">
        <v>451</v>
      </c>
      <c r="Y5" s="44">
        <v>504</v>
      </c>
      <c r="Z5" s="44" t="s">
        <v>641</v>
      </c>
    </row>
    <row r="6" spans="1:27" x14ac:dyDescent="0.35">
      <c r="A6" s="44" t="s">
        <v>452</v>
      </c>
      <c r="B6" s="44" t="s">
        <v>453</v>
      </c>
      <c r="F6" s="44" t="s">
        <v>454</v>
      </c>
      <c r="H6" s="44" t="s">
        <v>454</v>
      </c>
      <c r="J6" s="44" t="s">
        <v>455</v>
      </c>
      <c r="O6" s="44">
        <v>5</v>
      </c>
      <c r="P6" s="44" t="s">
        <v>118</v>
      </c>
      <c r="Q6" s="44">
        <v>105</v>
      </c>
      <c r="R6" s="44" t="s">
        <v>585</v>
      </c>
      <c r="S6" s="44">
        <v>205</v>
      </c>
      <c r="T6" s="44" t="s">
        <v>153</v>
      </c>
      <c r="U6" s="44">
        <v>305</v>
      </c>
      <c r="V6" s="44" t="s">
        <v>456</v>
      </c>
      <c r="W6" s="44">
        <v>405</v>
      </c>
      <c r="X6" s="44" t="s">
        <v>457</v>
      </c>
    </row>
    <row r="7" spans="1:27" x14ac:dyDescent="0.35">
      <c r="A7" s="44" t="s">
        <v>75</v>
      </c>
      <c r="B7" s="44" t="s">
        <v>458</v>
      </c>
      <c r="J7" s="44" t="s">
        <v>459</v>
      </c>
      <c r="N7" s="44">
        <v>0.5</v>
      </c>
      <c r="O7" s="44">
        <v>6</v>
      </c>
      <c r="P7" s="44" t="s">
        <v>119</v>
      </c>
      <c r="Q7" s="44">
        <v>106</v>
      </c>
      <c r="R7" s="44" t="s">
        <v>586</v>
      </c>
      <c r="S7" s="44">
        <v>206</v>
      </c>
      <c r="T7" s="44" t="s">
        <v>154</v>
      </c>
      <c r="U7" s="44">
        <v>306</v>
      </c>
      <c r="V7" s="44" t="s">
        <v>460</v>
      </c>
      <c r="W7" s="44">
        <v>406</v>
      </c>
      <c r="X7" s="44" t="s">
        <v>461</v>
      </c>
    </row>
    <row r="8" spans="1:27" x14ac:dyDescent="0.35">
      <c r="A8" s="44" t="s">
        <v>462</v>
      </c>
      <c r="B8" s="44" t="s">
        <v>463</v>
      </c>
      <c r="O8" s="44">
        <v>7</v>
      </c>
      <c r="P8" s="44" t="s">
        <v>120</v>
      </c>
      <c r="Q8" s="44">
        <v>107</v>
      </c>
      <c r="R8" s="44" t="s">
        <v>587</v>
      </c>
      <c r="S8" s="44">
        <v>207</v>
      </c>
      <c r="T8" s="44" t="s">
        <v>155</v>
      </c>
      <c r="U8" s="44">
        <v>307</v>
      </c>
      <c r="V8" s="44" t="s">
        <v>464</v>
      </c>
      <c r="W8" s="44">
        <v>407</v>
      </c>
      <c r="X8" s="44" t="s">
        <v>465</v>
      </c>
    </row>
    <row r="9" spans="1:27" x14ac:dyDescent="0.35">
      <c r="A9" s="44" t="s">
        <v>466</v>
      </c>
      <c r="B9" s="44" t="s">
        <v>38</v>
      </c>
      <c r="O9" s="44">
        <v>8</v>
      </c>
      <c r="P9" s="44" t="s">
        <v>121</v>
      </c>
      <c r="Q9" s="44">
        <v>108</v>
      </c>
      <c r="R9" s="44" t="s">
        <v>588</v>
      </c>
      <c r="S9" s="44">
        <v>208</v>
      </c>
      <c r="T9" s="44" t="s">
        <v>156</v>
      </c>
      <c r="U9" s="44">
        <v>308</v>
      </c>
      <c r="V9" s="44" t="s">
        <v>467</v>
      </c>
      <c r="W9" s="44">
        <v>408</v>
      </c>
      <c r="X9" s="44" t="s">
        <v>468</v>
      </c>
    </row>
    <row r="10" spans="1:27" x14ac:dyDescent="0.35">
      <c r="A10" s="44" t="s">
        <v>469</v>
      </c>
      <c r="B10" s="44" t="s">
        <v>470</v>
      </c>
      <c r="O10" s="44">
        <v>9</v>
      </c>
      <c r="P10" s="44" t="s">
        <v>122</v>
      </c>
      <c r="Q10" s="44">
        <v>109</v>
      </c>
      <c r="R10" s="44" t="s">
        <v>589</v>
      </c>
      <c r="S10" s="44">
        <v>209</v>
      </c>
      <c r="T10" s="44" t="s">
        <v>157</v>
      </c>
      <c r="U10" s="44">
        <v>309</v>
      </c>
      <c r="V10" s="44" t="s">
        <v>471</v>
      </c>
      <c r="W10" s="44">
        <v>409</v>
      </c>
      <c r="X10" s="44" t="s">
        <v>472</v>
      </c>
    </row>
    <row r="11" spans="1:27" x14ac:dyDescent="0.35">
      <c r="O11" s="44">
        <v>10</v>
      </c>
      <c r="P11" s="44" t="s">
        <v>123</v>
      </c>
      <c r="Q11" s="44">
        <v>110</v>
      </c>
      <c r="R11" s="44" t="s">
        <v>590</v>
      </c>
      <c r="S11" s="44">
        <v>210</v>
      </c>
      <c r="T11" s="44" t="s">
        <v>158</v>
      </c>
      <c r="U11" s="44">
        <v>310</v>
      </c>
      <c r="V11" s="44" t="s">
        <v>473</v>
      </c>
      <c r="W11" s="44">
        <v>410</v>
      </c>
      <c r="X11" s="44" t="s">
        <v>474</v>
      </c>
    </row>
    <row r="12" spans="1:27" x14ac:dyDescent="0.35">
      <c r="O12" s="44">
        <v>11</v>
      </c>
      <c r="P12" s="44" t="s">
        <v>124</v>
      </c>
      <c r="Q12" s="44">
        <v>111</v>
      </c>
      <c r="R12" s="44" t="s">
        <v>591</v>
      </c>
      <c r="S12" s="44">
        <v>211</v>
      </c>
      <c r="T12" s="44" t="s">
        <v>159</v>
      </c>
      <c r="U12" s="44">
        <v>311</v>
      </c>
      <c r="V12" s="44" t="s">
        <v>475</v>
      </c>
      <c r="W12" s="44">
        <v>411</v>
      </c>
      <c r="X12" s="44" t="s">
        <v>476</v>
      </c>
    </row>
    <row r="13" spans="1:27" x14ac:dyDescent="0.35">
      <c r="O13" s="44">
        <v>12</v>
      </c>
      <c r="P13" s="44" t="s">
        <v>125</v>
      </c>
      <c r="Q13" s="44">
        <v>112</v>
      </c>
      <c r="R13" s="44" t="s">
        <v>592</v>
      </c>
      <c r="S13" s="44">
        <v>212</v>
      </c>
      <c r="T13" s="44" t="s">
        <v>477</v>
      </c>
      <c r="U13" s="44">
        <v>312</v>
      </c>
      <c r="V13" s="44" t="s">
        <v>478</v>
      </c>
    </row>
    <row r="14" spans="1:27" x14ac:dyDescent="0.35">
      <c r="O14" s="44">
        <v>13</v>
      </c>
      <c r="P14" s="44" t="s">
        <v>126</v>
      </c>
      <c r="Q14" s="44">
        <v>113</v>
      </c>
      <c r="R14" s="44" t="s">
        <v>593</v>
      </c>
      <c r="S14" s="44">
        <v>213</v>
      </c>
      <c r="T14" s="44" t="s">
        <v>160</v>
      </c>
      <c r="U14" s="44">
        <v>313</v>
      </c>
      <c r="V14" s="44" t="s">
        <v>479</v>
      </c>
    </row>
    <row r="15" spans="1:27" x14ac:dyDescent="0.35">
      <c r="O15" s="44">
        <v>14</v>
      </c>
      <c r="P15" s="44" t="s">
        <v>127</v>
      </c>
      <c r="Q15" s="44">
        <v>114</v>
      </c>
      <c r="R15" s="44" t="s">
        <v>594</v>
      </c>
      <c r="S15" s="44">
        <v>214</v>
      </c>
      <c r="T15" s="44" t="s">
        <v>161</v>
      </c>
      <c r="U15" s="44">
        <v>314</v>
      </c>
      <c r="V15" s="44" t="s">
        <v>480</v>
      </c>
    </row>
    <row r="16" spans="1:27" x14ac:dyDescent="0.35">
      <c r="O16" s="44">
        <v>15</v>
      </c>
      <c r="P16" s="44" t="s">
        <v>128</v>
      </c>
      <c r="Q16" s="44">
        <v>115</v>
      </c>
      <c r="R16" s="44" t="s">
        <v>595</v>
      </c>
      <c r="S16" s="44">
        <v>215</v>
      </c>
      <c r="T16" s="44" t="s">
        <v>162</v>
      </c>
      <c r="U16" s="44">
        <v>315</v>
      </c>
      <c r="V16" s="44" t="s">
        <v>481</v>
      </c>
    </row>
    <row r="17" spans="15:22" x14ac:dyDescent="0.35">
      <c r="O17" s="44">
        <v>16</v>
      </c>
      <c r="P17" s="44" t="s">
        <v>129</v>
      </c>
      <c r="Q17" s="44">
        <v>116</v>
      </c>
      <c r="R17" s="44" t="s">
        <v>596</v>
      </c>
      <c r="S17" s="44">
        <v>216</v>
      </c>
      <c r="T17" s="44" t="s">
        <v>482</v>
      </c>
      <c r="U17" s="44">
        <v>316</v>
      </c>
      <c r="V17" s="44" t="s">
        <v>483</v>
      </c>
    </row>
    <row r="18" spans="15:22" x14ac:dyDescent="0.35">
      <c r="O18" s="44">
        <v>17</v>
      </c>
      <c r="P18" s="44" t="s">
        <v>130</v>
      </c>
      <c r="Q18" s="44">
        <v>117</v>
      </c>
      <c r="R18" s="44" t="s">
        <v>597</v>
      </c>
      <c r="S18" s="44">
        <v>217</v>
      </c>
      <c r="T18" s="44" t="s">
        <v>163</v>
      </c>
      <c r="U18" s="44">
        <v>317</v>
      </c>
      <c r="V18" s="44" t="s">
        <v>484</v>
      </c>
    </row>
    <row r="19" spans="15:22" x14ac:dyDescent="0.35">
      <c r="O19" s="44">
        <v>18</v>
      </c>
      <c r="P19" s="44" t="s">
        <v>131</v>
      </c>
      <c r="Q19" s="44">
        <v>118</v>
      </c>
      <c r="R19" s="44" t="s">
        <v>598</v>
      </c>
      <c r="S19" s="44">
        <v>218</v>
      </c>
      <c r="T19" s="44" t="s">
        <v>164</v>
      </c>
      <c r="U19" s="44">
        <v>318</v>
      </c>
      <c r="V19" s="44" t="s">
        <v>485</v>
      </c>
    </row>
    <row r="20" spans="15:22" x14ac:dyDescent="0.35">
      <c r="O20" s="44">
        <v>19</v>
      </c>
      <c r="P20" s="44" t="s">
        <v>132</v>
      </c>
      <c r="Q20" s="44">
        <v>119</v>
      </c>
      <c r="R20" s="44" t="s">
        <v>599</v>
      </c>
      <c r="S20" s="44">
        <v>219</v>
      </c>
      <c r="T20" s="44" t="s">
        <v>486</v>
      </c>
      <c r="U20" s="44">
        <v>319</v>
      </c>
      <c r="V20" s="44" t="s">
        <v>487</v>
      </c>
    </row>
    <row r="21" spans="15:22" x14ac:dyDescent="0.35">
      <c r="O21" s="44">
        <v>20</v>
      </c>
      <c r="P21" s="44" t="s">
        <v>133</v>
      </c>
      <c r="Q21" s="44">
        <v>120</v>
      </c>
      <c r="R21" s="44" t="s">
        <v>600</v>
      </c>
      <c r="S21" s="44">
        <v>220</v>
      </c>
      <c r="T21" s="44" t="s">
        <v>165</v>
      </c>
      <c r="U21" s="44">
        <v>320</v>
      </c>
      <c r="V21" s="44" t="s">
        <v>488</v>
      </c>
    </row>
    <row r="22" spans="15:22" x14ac:dyDescent="0.35">
      <c r="O22" s="44">
        <v>21</v>
      </c>
      <c r="P22" s="44" t="s">
        <v>134</v>
      </c>
      <c r="Q22" s="44">
        <v>121</v>
      </c>
      <c r="R22" s="44" t="s">
        <v>601</v>
      </c>
      <c r="S22" s="44">
        <v>221</v>
      </c>
      <c r="T22" s="44" t="s">
        <v>166</v>
      </c>
      <c r="U22" s="44">
        <v>321</v>
      </c>
      <c r="V22" s="44" t="s">
        <v>489</v>
      </c>
    </row>
    <row r="23" spans="15:22" x14ac:dyDescent="0.35">
      <c r="O23" s="44">
        <v>22</v>
      </c>
      <c r="P23" s="44" t="s">
        <v>135</v>
      </c>
      <c r="Q23" s="44">
        <v>122</v>
      </c>
      <c r="R23" s="44" t="s">
        <v>602</v>
      </c>
      <c r="S23" s="44">
        <v>222</v>
      </c>
      <c r="T23" s="44" t="s">
        <v>167</v>
      </c>
      <c r="U23" s="44">
        <v>322</v>
      </c>
      <c r="V23" s="44" t="s">
        <v>490</v>
      </c>
    </row>
    <row r="24" spans="15:22" x14ac:dyDescent="0.35">
      <c r="O24" s="44">
        <v>23</v>
      </c>
      <c r="P24" s="44" t="s">
        <v>136</v>
      </c>
      <c r="Q24" s="44">
        <v>123</v>
      </c>
      <c r="R24" s="44" t="s">
        <v>603</v>
      </c>
      <c r="S24" s="44">
        <v>223</v>
      </c>
      <c r="T24" s="44" t="s">
        <v>168</v>
      </c>
      <c r="U24" s="44">
        <v>323</v>
      </c>
      <c r="V24" s="44" t="s">
        <v>491</v>
      </c>
    </row>
    <row r="25" spans="15:22" x14ac:dyDescent="0.35">
      <c r="O25" s="44">
        <v>24</v>
      </c>
      <c r="P25" s="44" t="s">
        <v>137</v>
      </c>
      <c r="Q25" s="44">
        <v>124</v>
      </c>
      <c r="R25" s="44" t="s">
        <v>604</v>
      </c>
      <c r="S25" s="44">
        <v>224</v>
      </c>
      <c r="T25" s="44" t="s">
        <v>169</v>
      </c>
      <c r="U25" s="44">
        <v>324</v>
      </c>
      <c r="V25" s="44" t="s">
        <v>492</v>
      </c>
    </row>
    <row r="26" spans="15:22" x14ac:dyDescent="0.35">
      <c r="O26" s="44">
        <v>25</v>
      </c>
      <c r="P26" s="44" t="s">
        <v>138</v>
      </c>
      <c r="Q26" s="44">
        <v>125</v>
      </c>
      <c r="R26" s="44" t="s">
        <v>605</v>
      </c>
      <c r="S26" s="44">
        <v>225</v>
      </c>
      <c r="T26" s="44" t="s">
        <v>170</v>
      </c>
      <c r="U26" s="44">
        <v>325</v>
      </c>
      <c r="V26" s="44" t="s">
        <v>493</v>
      </c>
    </row>
    <row r="27" spans="15:22" x14ac:dyDescent="0.35">
      <c r="O27" s="44">
        <v>26</v>
      </c>
      <c r="P27" s="44" t="s">
        <v>139</v>
      </c>
      <c r="Q27" s="44">
        <v>126</v>
      </c>
      <c r="R27" s="44" t="s">
        <v>606</v>
      </c>
      <c r="S27" s="44">
        <v>226</v>
      </c>
      <c r="T27" s="44" t="s">
        <v>171</v>
      </c>
      <c r="U27" s="44">
        <v>326</v>
      </c>
      <c r="V27" s="44" t="s">
        <v>494</v>
      </c>
    </row>
    <row r="28" spans="15:22" x14ac:dyDescent="0.35">
      <c r="O28" s="44">
        <v>27</v>
      </c>
      <c r="P28" s="44" t="s">
        <v>140</v>
      </c>
      <c r="Q28" s="44">
        <v>127</v>
      </c>
      <c r="R28" s="44" t="s">
        <v>607</v>
      </c>
      <c r="S28" s="44">
        <v>227</v>
      </c>
      <c r="T28" s="44" t="s">
        <v>172</v>
      </c>
      <c r="U28" s="44">
        <v>327</v>
      </c>
      <c r="V28" s="44" t="s">
        <v>495</v>
      </c>
    </row>
    <row r="29" spans="15:22" x14ac:dyDescent="0.35">
      <c r="O29" s="44">
        <v>28</v>
      </c>
      <c r="P29" s="44" t="s">
        <v>141</v>
      </c>
      <c r="Q29" s="44">
        <v>128</v>
      </c>
      <c r="R29" s="44" t="s">
        <v>608</v>
      </c>
      <c r="S29" s="44">
        <v>228</v>
      </c>
      <c r="T29" s="44" t="s">
        <v>173</v>
      </c>
      <c r="U29" s="44">
        <v>328</v>
      </c>
      <c r="V29" s="44" t="s">
        <v>496</v>
      </c>
    </row>
    <row r="30" spans="15:22" x14ac:dyDescent="0.35">
      <c r="O30" s="44">
        <v>29</v>
      </c>
      <c r="P30" s="44" t="s">
        <v>142</v>
      </c>
      <c r="Q30" s="44">
        <v>129</v>
      </c>
      <c r="R30" s="44" t="s">
        <v>609</v>
      </c>
      <c r="S30" s="44">
        <v>229</v>
      </c>
      <c r="T30" s="44" t="s">
        <v>174</v>
      </c>
      <c r="U30" s="44">
        <v>329</v>
      </c>
      <c r="V30" s="44" t="s">
        <v>497</v>
      </c>
    </row>
    <row r="31" spans="15:22" x14ac:dyDescent="0.35">
      <c r="O31" s="44">
        <v>30</v>
      </c>
      <c r="P31" s="44" t="s">
        <v>143</v>
      </c>
      <c r="Q31" s="44">
        <v>130</v>
      </c>
      <c r="R31" s="44" t="s">
        <v>610</v>
      </c>
      <c r="S31" s="44">
        <v>230</v>
      </c>
      <c r="T31" s="44" t="s">
        <v>175</v>
      </c>
      <c r="U31" s="44">
        <v>330</v>
      </c>
      <c r="V31" s="44" t="s">
        <v>498</v>
      </c>
    </row>
    <row r="32" spans="15:22" x14ac:dyDescent="0.35">
      <c r="O32" s="44">
        <v>31</v>
      </c>
      <c r="P32" s="44" t="s">
        <v>144</v>
      </c>
      <c r="Q32" s="44">
        <v>131</v>
      </c>
      <c r="R32" s="44" t="s">
        <v>611</v>
      </c>
      <c r="S32" s="44">
        <v>231</v>
      </c>
      <c r="T32" s="44" t="s">
        <v>176</v>
      </c>
      <c r="U32" s="44">
        <v>331</v>
      </c>
      <c r="V32" s="44" t="s">
        <v>499</v>
      </c>
    </row>
    <row r="33" spans="15:22" x14ac:dyDescent="0.35">
      <c r="O33" s="44">
        <v>32</v>
      </c>
      <c r="P33" s="44" t="s">
        <v>145</v>
      </c>
      <c r="Q33" s="44">
        <v>132</v>
      </c>
      <c r="R33" s="44" t="s">
        <v>612</v>
      </c>
      <c r="S33" s="44">
        <v>232</v>
      </c>
      <c r="T33" s="44" t="s">
        <v>177</v>
      </c>
      <c r="U33" s="44">
        <v>332</v>
      </c>
      <c r="V33" s="44" t="s">
        <v>500</v>
      </c>
    </row>
    <row r="34" spans="15:22" x14ac:dyDescent="0.35">
      <c r="O34" s="44">
        <v>33</v>
      </c>
      <c r="P34" s="44" t="s">
        <v>146</v>
      </c>
      <c r="Q34" s="44">
        <v>133</v>
      </c>
      <c r="R34" s="44" t="s">
        <v>613</v>
      </c>
      <c r="S34" s="44">
        <v>233</v>
      </c>
      <c r="T34" s="44" t="s">
        <v>178</v>
      </c>
      <c r="U34" s="44">
        <v>333</v>
      </c>
      <c r="V34" s="44" t="s">
        <v>501</v>
      </c>
    </row>
    <row r="35" spans="15:22" x14ac:dyDescent="0.35">
      <c r="O35" s="44">
        <v>34</v>
      </c>
      <c r="P35" s="44" t="s">
        <v>147</v>
      </c>
      <c r="Q35" s="44">
        <v>134</v>
      </c>
      <c r="R35" s="44" t="s">
        <v>614</v>
      </c>
      <c r="S35" s="44">
        <v>234</v>
      </c>
      <c r="T35" s="44" t="s">
        <v>502</v>
      </c>
      <c r="U35" s="44">
        <v>334</v>
      </c>
      <c r="V35" s="44" t="s">
        <v>503</v>
      </c>
    </row>
    <row r="36" spans="15:22" x14ac:dyDescent="0.35">
      <c r="Q36" s="44">
        <v>135</v>
      </c>
      <c r="R36" s="44" t="s">
        <v>615</v>
      </c>
      <c r="S36" s="44">
        <v>235</v>
      </c>
      <c r="T36" s="44" t="s">
        <v>179</v>
      </c>
      <c r="U36" s="44">
        <v>335</v>
      </c>
      <c r="V36" s="44" t="s">
        <v>504</v>
      </c>
    </row>
    <row r="37" spans="15:22" x14ac:dyDescent="0.35">
      <c r="Q37" s="44">
        <v>136</v>
      </c>
      <c r="R37" s="44" t="s">
        <v>616</v>
      </c>
      <c r="S37" s="44">
        <v>236</v>
      </c>
      <c r="T37" s="44" t="s">
        <v>505</v>
      </c>
      <c r="U37" s="44">
        <v>336</v>
      </c>
      <c r="V37" s="44" t="s">
        <v>506</v>
      </c>
    </row>
    <row r="38" spans="15:22" x14ac:dyDescent="0.35">
      <c r="Q38" s="44">
        <v>137</v>
      </c>
      <c r="R38" s="44" t="s">
        <v>617</v>
      </c>
      <c r="S38" s="44">
        <v>237</v>
      </c>
      <c r="T38" s="44" t="s">
        <v>180</v>
      </c>
      <c r="U38" s="44">
        <v>337</v>
      </c>
      <c r="V38" s="44" t="s">
        <v>507</v>
      </c>
    </row>
    <row r="39" spans="15:22" x14ac:dyDescent="0.35">
      <c r="Q39" s="44">
        <v>138</v>
      </c>
      <c r="R39" s="44" t="s">
        <v>618</v>
      </c>
      <c r="S39" s="44">
        <v>238</v>
      </c>
      <c r="T39" s="44" t="s">
        <v>181</v>
      </c>
      <c r="U39" s="44">
        <v>338</v>
      </c>
      <c r="V39" s="44" t="s">
        <v>508</v>
      </c>
    </row>
    <row r="40" spans="15:22" x14ac:dyDescent="0.35">
      <c r="Q40" s="44">
        <v>139</v>
      </c>
      <c r="R40" s="44" t="s">
        <v>619</v>
      </c>
      <c r="S40" s="44">
        <v>239</v>
      </c>
      <c r="T40" s="44" t="s">
        <v>182</v>
      </c>
      <c r="U40" s="44">
        <v>339</v>
      </c>
      <c r="V40" s="44" t="s">
        <v>509</v>
      </c>
    </row>
    <row r="41" spans="15:22" x14ac:dyDescent="0.35">
      <c r="Q41" s="44">
        <v>140</v>
      </c>
      <c r="R41" s="44" t="s">
        <v>620</v>
      </c>
      <c r="S41" s="44">
        <v>240</v>
      </c>
      <c r="T41" s="44" t="s">
        <v>183</v>
      </c>
      <c r="U41" s="44">
        <v>340</v>
      </c>
      <c r="V41" s="44" t="s">
        <v>510</v>
      </c>
    </row>
    <row r="42" spans="15:22" x14ac:dyDescent="0.35">
      <c r="Q42" s="44">
        <v>141</v>
      </c>
      <c r="R42" s="44" t="s">
        <v>621</v>
      </c>
      <c r="S42" s="44">
        <v>241</v>
      </c>
      <c r="T42" s="44" t="s">
        <v>184</v>
      </c>
      <c r="U42" s="44">
        <v>341</v>
      </c>
      <c r="V42" s="44" t="s">
        <v>511</v>
      </c>
    </row>
    <row r="43" spans="15:22" x14ac:dyDescent="0.35">
      <c r="Q43" s="44">
        <v>142</v>
      </c>
      <c r="R43" s="44" t="s">
        <v>622</v>
      </c>
      <c r="S43" s="44">
        <v>242</v>
      </c>
      <c r="T43" s="44" t="s">
        <v>185</v>
      </c>
      <c r="U43" s="44">
        <v>342</v>
      </c>
      <c r="V43" s="44" t="s">
        <v>512</v>
      </c>
    </row>
    <row r="44" spans="15:22" x14ac:dyDescent="0.35">
      <c r="Q44" s="44">
        <v>143</v>
      </c>
      <c r="R44" s="44" t="s">
        <v>623</v>
      </c>
      <c r="S44" s="44">
        <v>243</v>
      </c>
      <c r="T44" s="44" t="s">
        <v>186</v>
      </c>
      <c r="U44" s="44">
        <v>343</v>
      </c>
      <c r="V44" s="44" t="s">
        <v>513</v>
      </c>
    </row>
    <row r="45" spans="15:22" x14ac:dyDescent="0.35">
      <c r="Q45" s="44">
        <v>144</v>
      </c>
      <c r="R45" s="44" t="s">
        <v>624</v>
      </c>
      <c r="S45" s="44">
        <v>244</v>
      </c>
      <c r="T45" s="44" t="s">
        <v>187</v>
      </c>
      <c r="U45" s="44">
        <v>344</v>
      </c>
      <c r="V45" s="44" t="s">
        <v>514</v>
      </c>
    </row>
    <row r="46" spans="15:22" x14ac:dyDescent="0.35">
      <c r="Q46" s="44">
        <v>145</v>
      </c>
      <c r="R46" s="44" t="s">
        <v>625</v>
      </c>
      <c r="S46" s="44">
        <v>245</v>
      </c>
      <c r="T46" s="44" t="s">
        <v>515</v>
      </c>
      <c r="U46" s="44">
        <v>345</v>
      </c>
      <c r="V46" s="44" t="s">
        <v>516</v>
      </c>
    </row>
    <row r="47" spans="15:22" x14ac:dyDescent="0.35">
      <c r="Q47" s="44">
        <v>146</v>
      </c>
      <c r="R47" s="44" t="s">
        <v>626</v>
      </c>
      <c r="S47" s="44">
        <v>246</v>
      </c>
      <c r="T47" s="44" t="s">
        <v>188</v>
      </c>
      <c r="U47" s="44">
        <v>346</v>
      </c>
      <c r="V47" s="44" t="s">
        <v>517</v>
      </c>
    </row>
    <row r="48" spans="15:22" x14ac:dyDescent="0.35">
      <c r="Q48" s="44">
        <v>147</v>
      </c>
      <c r="R48" s="44" t="s">
        <v>627</v>
      </c>
      <c r="S48" s="44">
        <v>247</v>
      </c>
      <c r="T48" s="44" t="s">
        <v>518</v>
      </c>
      <c r="U48" s="44">
        <v>347</v>
      </c>
      <c r="V48" s="44" t="s">
        <v>519</v>
      </c>
    </row>
    <row r="49" spans="17:22" x14ac:dyDescent="0.35">
      <c r="Q49" s="44">
        <v>148</v>
      </c>
      <c r="R49" s="44" t="s">
        <v>628</v>
      </c>
      <c r="S49" s="44">
        <v>248</v>
      </c>
      <c r="T49" s="44" t="s">
        <v>520</v>
      </c>
      <c r="U49" s="44">
        <v>348</v>
      </c>
      <c r="V49" s="44" t="s">
        <v>521</v>
      </c>
    </row>
    <row r="50" spans="17:22" x14ac:dyDescent="0.35">
      <c r="Q50" s="44">
        <v>149</v>
      </c>
      <c r="R50" s="44" t="s">
        <v>629</v>
      </c>
      <c r="S50" s="44">
        <v>249</v>
      </c>
      <c r="T50" s="44" t="s">
        <v>522</v>
      </c>
      <c r="U50" s="44">
        <v>349</v>
      </c>
      <c r="V50" s="44" t="s">
        <v>523</v>
      </c>
    </row>
    <row r="51" spans="17:22" x14ac:dyDescent="0.35">
      <c r="Q51" s="44">
        <v>150</v>
      </c>
      <c r="R51" s="44" t="s">
        <v>630</v>
      </c>
      <c r="S51" s="44">
        <v>250</v>
      </c>
      <c r="T51" s="44" t="s">
        <v>524</v>
      </c>
      <c r="U51" s="44">
        <v>350</v>
      </c>
      <c r="V51" s="44" t="s">
        <v>525</v>
      </c>
    </row>
    <row r="52" spans="17:22" x14ac:dyDescent="0.35">
      <c r="Q52" s="44">
        <v>151</v>
      </c>
      <c r="R52" s="44" t="s">
        <v>631</v>
      </c>
      <c r="S52" s="44">
        <v>251</v>
      </c>
      <c r="T52" s="44" t="s">
        <v>189</v>
      </c>
      <c r="U52" s="44">
        <v>351</v>
      </c>
      <c r="V52" s="44" t="s">
        <v>526</v>
      </c>
    </row>
    <row r="53" spans="17:22" x14ac:dyDescent="0.35">
      <c r="Q53" s="44">
        <v>152</v>
      </c>
      <c r="R53" s="44" t="s">
        <v>632</v>
      </c>
      <c r="S53" s="44">
        <v>252</v>
      </c>
      <c r="T53" s="44" t="s">
        <v>527</v>
      </c>
      <c r="U53" s="44">
        <v>352</v>
      </c>
      <c r="V53" s="44" t="s">
        <v>528</v>
      </c>
    </row>
    <row r="54" spans="17:22" x14ac:dyDescent="0.35">
      <c r="Q54" s="44">
        <v>153</v>
      </c>
      <c r="R54" s="44" t="s">
        <v>633</v>
      </c>
      <c r="S54" s="44">
        <v>253</v>
      </c>
      <c r="T54" s="44" t="s">
        <v>529</v>
      </c>
      <c r="U54" s="44">
        <v>353</v>
      </c>
      <c r="V54" s="44" t="s">
        <v>530</v>
      </c>
    </row>
    <row r="55" spans="17:22" x14ac:dyDescent="0.35">
      <c r="Q55" s="44">
        <v>154</v>
      </c>
      <c r="R55" s="44" t="s">
        <v>634</v>
      </c>
      <c r="S55" s="44">
        <v>254</v>
      </c>
      <c r="T55" s="44" t="s">
        <v>190</v>
      </c>
      <c r="U55" s="44">
        <v>354</v>
      </c>
      <c r="V55" s="44" t="s">
        <v>531</v>
      </c>
    </row>
    <row r="56" spans="17:22" x14ac:dyDescent="0.35">
      <c r="Q56" s="44">
        <v>155</v>
      </c>
      <c r="R56" s="44" t="s">
        <v>635</v>
      </c>
      <c r="S56" s="44">
        <v>255</v>
      </c>
      <c r="T56" s="44" t="s">
        <v>191</v>
      </c>
      <c r="U56" s="44">
        <v>355</v>
      </c>
      <c r="V56" s="44" t="s">
        <v>532</v>
      </c>
    </row>
    <row r="57" spans="17:22" x14ac:dyDescent="0.35">
      <c r="Q57" s="44">
        <v>156</v>
      </c>
      <c r="R57" s="44" t="s">
        <v>636</v>
      </c>
      <c r="S57" s="44">
        <v>256</v>
      </c>
      <c r="T57" s="44" t="s">
        <v>192</v>
      </c>
      <c r="U57" s="44">
        <v>356</v>
      </c>
      <c r="V57" s="44" t="s">
        <v>533</v>
      </c>
    </row>
    <row r="58" spans="17:22" x14ac:dyDescent="0.35">
      <c r="Q58" s="44">
        <v>157</v>
      </c>
      <c r="R58" s="44" t="s">
        <v>148</v>
      </c>
      <c r="S58" s="44">
        <v>257</v>
      </c>
      <c r="T58" s="44" t="s">
        <v>193</v>
      </c>
      <c r="U58" s="44">
        <v>357</v>
      </c>
      <c r="V58" s="44" t="s">
        <v>534</v>
      </c>
    </row>
    <row r="59" spans="17:22" x14ac:dyDescent="0.35">
      <c r="Q59" s="44">
        <v>158</v>
      </c>
      <c r="R59" s="44" t="s">
        <v>535</v>
      </c>
      <c r="S59" s="44">
        <v>258</v>
      </c>
      <c r="T59" s="44" t="s">
        <v>536</v>
      </c>
      <c r="U59" s="44">
        <v>358</v>
      </c>
      <c r="V59" s="44" t="s">
        <v>537</v>
      </c>
    </row>
    <row r="60" spans="17:22" x14ac:dyDescent="0.35">
      <c r="S60" s="44">
        <v>259</v>
      </c>
      <c r="T60" s="44" t="s">
        <v>194</v>
      </c>
      <c r="U60" s="44">
        <v>359</v>
      </c>
      <c r="V60" s="44" t="s">
        <v>538</v>
      </c>
    </row>
    <row r="61" spans="17:22" x14ac:dyDescent="0.35">
      <c r="S61" s="44">
        <v>260</v>
      </c>
      <c r="T61" s="44" t="s">
        <v>539</v>
      </c>
      <c r="U61" s="44">
        <v>360</v>
      </c>
      <c r="V61" s="44" t="s">
        <v>540</v>
      </c>
    </row>
    <row r="62" spans="17:22" x14ac:dyDescent="0.35">
      <c r="S62" s="44">
        <v>261</v>
      </c>
      <c r="T62" s="44" t="s">
        <v>541</v>
      </c>
      <c r="U62" s="44">
        <v>361</v>
      </c>
      <c r="V62" s="44" t="s">
        <v>542</v>
      </c>
    </row>
    <row r="63" spans="17:22" x14ac:dyDescent="0.35">
      <c r="S63" s="44">
        <v>262</v>
      </c>
      <c r="T63" s="44" t="s">
        <v>195</v>
      </c>
      <c r="U63" s="44">
        <v>362</v>
      </c>
      <c r="V63" s="44" t="s">
        <v>543</v>
      </c>
    </row>
    <row r="64" spans="17:22" x14ac:dyDescent="0.35">
      <c r="S64" s="44">
        <v>263</v>
      </c>
      <c r="T64" s="44" t="s">
        <v>196</v>
      </c>
      <c r="U64" s="44">
        <v>363</v>
      </c>
      <c r="V64" s="44" t="s">
        <v>544</v>
      </c>
    </row>
    <row r="65" spans="19:22" x14ac:dyDescent="0.35">
      <c r="S65" s="44">
        <v>264</v>
      </c>
      <c r="T65" s="44" t="s">
        <v>197</v>
      </c>
      <c r="U65" s="44">
        <v>364</v>
      </c>
      <c r="V65" s="44" t="s">
        <v>545</v>
      </c>
    </row>
    <row r="66" spans="19:22" x14ac:dyDescent="0.35">
      <c r="S66" s="44">
        <v>265</v>
      </c>
      <c r="T66" s="44" t="s">
        <v>198</v>
      </c>
      <c r="U66" s="44">
        <v>365</v>
      </c>
      <c r="V66" s="44" t="s">
        <v>546</v>
      </c>
    </row>
    <row r="67" spans="19:22" x14ac:dyDescent="0.35">
      <c r="S67" s="44">
        <v>266</v>
      </c>
      <c r="T67" s="44" t="s">
        <v>199</v>
      </c>
      <c r="U67" s="44">
        <v>366</v>
      </c>
      <c r="V67" s="44" t="s">
        <v>547</v>
      </c>
    </row>
    <row r="68" spans="19:22" x14ac:dyDescent="0.35">
      <c r="S68" s="44">
        <v>267</v>
      </c>
      <c r="T68" s="44" t="s">
        <v>200</v>
      </c>
      <c r="U68" s="44">
        <v>367</v>
      </c>
      <c r="V68" s="44" t="s">
        <v>548</v>
      </c>
    </row>
    <row r="69" spans="19:22" x14ac:dyDescent="0.35">
      <c r="S69" s="44">
        <v>268</v>
      </c>
      <c r="T69" s="44" t="s">
        <v>201</v>
      </c>
      <c r="U69" s="44">
        <v>368</v>
      </c>
      <c r="V69" s="44" t="s">
        <v>549</v>
      </c>
    </row>
    <row r="70" spans="19:22" x14ac:dyDescent="0.35">
      <c r="S70" s="44">
        <v>269</v>
      </c>
      <c r="T70" s="44" t="s">
        <v>202</v>
      </c>
      <c r="U70" s="44">
        <v>369</v>
      </c>
      <c r="V70" s="44" t="s">
        <v>550</v>
      </c>
    </row>
    <row r="71" spans="19:22" x14ac:dyDescent="0.35">
      <c r="S71" s="44">
        <v>270</v>
      </c>
      <c r="T71" s="44" t="s">
        <v>203</v>
      </c>
      <c r="U71" s="44">
        <v>370</v>
      </c>
      <c r="V71" s="44" t="s">
        <v>551</v>
      </c>
    </row>
    <row r="72" spans="19:22" x14ac:dyDescent="0.35">
      <c r="S72" s="44">
        <v>271</v>
      </c>
      <c r="T72" s="44" t="s">
        <v>204</v>
      </c>
      <c r="U72" s="44">
        <v>371</v>
      </c>
      <c r="V72" s="44" t="s">
        <v>552</v>
      </c>
    </row>
    <row r="73" spans="19:22" x14ac:dyDescent="0.35">
      <c r="S73" s="44">
        <v>272</v>
      </c>
      <c r="T73" s="44" t="s">
        <v>205</v>
      </c>
      <c r="U73" s="44">
        <v>372</v>
      </c>
      <c r="V73" s="44" t="s">
        <v>553</v>
      </c>
    </row>
    <row r="74" spans="19:22" x14ac:dyDescent="0.35">
      <c r="S74" s="44">
        <v>273</v>
      </c>
      <c r="T74" s="44" t="s">
        <v>206</v>
      </c>
      <c r="U74" s="44">
        <v>373</v>
      </c>
      <c r="V74" s="44" t="s">
        <v>554</v>
      </c>
    </row>
    <row r="75" spans="19:22" x14ac:dyDescent="0.35">
      <c r="S75" s="44">
        <v>274</v>
      </c>
      <c r="T75" s="44" t="s">
        <v>207</v>
      </c>
      <c r="U75" s="44">
        <v>374</v>
      </c>
      <c r="V75" s="44" t="s">
        <v>555</v>
      </c>
    </row>
    <row r="76" spans="19:22" x14ac:dyDescent="0.35">
      <c r="S76" s="44">
        <v>275</v>
      </c>
      <c r="T76" s="44" t="s">
        <v>556</v>
      </c>
      <c r="U76" s="44">
        <v>375</v>
      </c>
      <c r="V76" s="44" t="s">
        <v>557</v>
      </c>
    </row>
    <row r="77" spans="19:22" x14ac:dyDescent="0.35">
      <c r="S77" s="44">
        <v>276</v>
      </c>
      <c r="T77" s="44" t="s">
        <v>558</v>
      </c>
      <c r="U77" s="44">
        <v>376</v>
      </c>
      <c r="V77" s="44" t="s">
        <v>559</v>
      </c>
    </row>
    <row r="78" spans="19:22" x14ac:dyDescent="0.35">
      <c r="S78" s="44">
        <v>277</v>
      </c>
      <c r="T78" s="44" t="s">
        <v>560</v>
      </c>
      <c r="U78" s="44">
        <v>377</v>
      </c>
      <c r="V78" s="44" t="s">
        <v>561</v>
      </c>
    </row>
    <row r="79" spans="19:22" x14ac:dyDescent="0.35">
      <c r="S79" s="44">
        <v>278</v>
      </c>
      <c r="T79" s="44" t="s">
        <v>208</v>
      </c>
      <c r="U79" s="44">
        <v>378</v>
      </c>
      <c r="V79" s="44" t="s">
        <v>562</v>
      </c>
    </row>
    <row r="80" spans="19:22" x14ac:dyDescent="0.35">
      <c r="S80" s="44">
        <v>279</v>
      </c>
      <c r="T80" s="44" t="s">
        <v>209</v>
      </c>
      <c r="U80" s="44">
        <v>379</v>
      </c>
      <c r="V80" s="44" t="s">
        <v>563</v>
      </c>
    </row>
    <row r="81" spans="19:22" x14ac:dyDescent="0.35">
      <c r="S81" s="44">
        <v>280</v>
      </c>
      <c r="T81" s="44" t="s">
        <v>210</v>
      </c>
      <c r="U81" s="44">
        <v>380</v>
      </c>
      <c r="V81" s="44" t="s">
        <v>564</v>
      </c>
    </row>
    <row r="82" spans="19:22" x14ac:dyDescent="0.35">
      <c r="U82" s="44">
        <v>381</v>
      </c>
      <c r="V82" s="44" t="s">
        <v>565</v>
      </c>
    </row>
    <row r="83" spans="19:22" x14ac:dyDescent="0.35">
      <c r="U83" s="44">
        <v>382</v>
      </c>
      <c r="V83" s="44" t="s">
        <v>566</v>
      </c>
    </row>
    <row r="84" spans="19:22" x14ac:dyDescent="0.35">
      <c r="U84" s="44">
        <v>383</v>
      </c>
      <c r="V84" s="44" t="s">
        <v>567</v>
      </c>
    </row>
    <row r="85" spans="19:22" x14ac:dyDescent="0.35">
      <c r="U85" s="44">
        <v>384</v>
      </c>
      <c r="V85" s="44" t="s">
        <v>568</v>
      </c>
    </row>
    <row r="86" spans="19:22" x14ac:dyDescent="0.35">
      <c r="U86" s="44">
        <v>385</v>
      </c>
      <c r="V86" s="44" t="s">
        <v>569</v>
      </c>
    </row>
    <row r="87" spans="19:22" x14ac:dyDescent="0.35">
      <c r="U87" s="44">
        <v>386</v>
      </c>
      <c r="V87" s="44" t="s">
        <v>570</v>
      </c>
    </row>
  </sheetData>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様式第１の１</vt:lpstr>
      <vt:lpstr>別紙１の１</vt:lpstr>
      <vt:lpstr>別紙３　消費税CheckSheet</vt:lpstr>
      <vt:lpstr>別紙２の１</vt:lpstr>
      <vt:lpstr>参考ひな形</vt:lpstr>
      <vt:lpstr>a</vt:lpstr>
      <vt:lpstr>list</vt:lpstr>
      <vt:lpstr>参考ひな形!Print_Area</vt:lpstr>
      <vt:lpstr>別紙２の１!Print_Area</vt:lpstr>
      <vt:lpstr>'別紙３　消費税CheckSheet'!Print_Area</vt:lpstr>
      <vt:lpstr>参考ひな形!Print_Titles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2018-04-11T02:16:27Z</dcterms:created>
  <dcterms:modified xsi:type="dcterms:W3CDTF">2021-05-10T04:16:46Z</dcterms:modified>
</cp:coreProperties>
</file>